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1100" windowHeight="5070" tabRatio="949" activeTab="1"/>
  </bookViews>
  <sheets>
    <sheet name="Štud. SR DŠ 1992-2006 ročn. " sheetId="1" r:id="rId1"/>
    <sheet name="EŠ 1992-2006 ročn." sheetId="2" r:id="rId2"/>
    <sheet name="Štud. cudzin. DŠ 1992-2006 roč " sheetId="3" r:id="rId3"/>
  </sheets>
  <definedNames/>
  <calcPr fullCalcOnLoad="1"/>
</workbook>
</file>

<file path=xl/sharedStrings.xml><?xml version="1.0" encoding="utf-8"?>
<sst xmlns="http://schemas.openxmlformats.org/spreadsheetml/2006/main" count="552" uniqueCount="56">
  <si>
    <t>Fakulta</t>
  </si>
  <si>
    <t>I. roč.</t>
  </si>
  <si>
    <t>II.roč.</t>
  </si>
  <si>
    <t xml:space="preserve">III.roč. </t>
  </si>
  <si>
    <t xml:space="preserve">IV.roč. </t>
  </si>
  <si>
    <t>V. roč.</t>
  </si>
  <si>
    <t xml:space="preserve">VI.roč. </t>
  </si>
  <si>
    <t>Ekonomická fakulta</t>
  </si>
  <si>
    <t>DENNÉ ŠTÚDIUM</t>
  </si>
  <si>
    <t>Fakulta financií</t>
  </si>
  <si>
    <t>Fakulta hum. vied</t>
  </si>
  <si>
    <t>Fakulta PVaMV</t>
  </si>
  <si>
    <t>Fakulta prír. vied</t>
  </si>
  <si>
    <t>Filologická fakulta</t>
  </si>
  <si>
    <t>Pedagogická fakulta</t>
  </si>
  <si>
    <t xml:space="preserve">Právnická fakulta </t>
  </si>
  <si>
    <t>UMB celkom</t>
  </si>
  <si>
    <t>Akademický rok 2000/2001 k 31.10.2000</t>
  </si>
  <si>
    <t>Akademický rok 2001/2002 k 31.10.2001</t>
  </si>
  <si>
    <t>Akademický rok 2002/2003 k 31.10.2002</t>
  </si>
  <si>
    <t>EXTERNÉ ŠTÚDIUM</t>
  </si>
  <si>
    <t>Spolu</t>
  </si>
  <si>
    <t xml:space="preserve"> </t>
  </si>
  <si>
    <t>Akademický rok 2003/2004 k 31.10.2003</t>
  </si>
  <si>
    <t>Právnická fakulta</t>
  </si>
  <si>
    <t>Akademický rok 1992/1993 k 31.10.1992</t>
  </si>
  <si>
    <t>Fakulta hum.a prír. vied</t>
  </si>
  <si>
    <t>Akademický rok 1993/1994 k 31.10.1993</t>
  </si>
  <si>
    <t>Akademický rok 1994/1995 k 31.10.1994</t>
  </si>
  <si>
    <t>Fakulta hum. a prír. vied</t>
  </si>
  <si>
    <t>Akademický rok 1995/1996 k 31.10.1995</t>
  </si>
  <si>
    <t>Fakulta  prír. vied</t>
  </si>
  <si>
    <t>Fakulta hum.  vied</t>
  </si>
  <si>
    <t>Akademický rok 1996/1997 k 31.10.1996</t>
  </si>
  <si>
    <t>Akademický rok 1997/1998 k 31.10.1997</t>
  </si>
  <si>
    <t>Akademický rok 1998/1999 k 31.10.1998</t>
  </si>
  <si>
    <t>Akademický rok 1999/2000 k 31.10.1999</t>
  </si>
  <si>
    <t>Zdroj : Štatistické výkazy Škol (MŠ SR) 11-01 každoročne</t>
  </si>
  <si>
    <t xml:space="preserve">Odd.II/ ŠTUD/ 2.6  Tabuľka č. 1 </t>
  </si>
  <si>
    <t xml:space="preserve">Odd.II/ ŠTUD/ 2.6  Tabuľka č. 2 </t>
  </si>
  <si>
    <t>Zdroj : Štatistické výkazy Škol (MŠ SR) 11-01k 31.10. každoročne</t>
  </si>
  <si>
    <t>Akademický rok 2004/2005 k 31.10.2004</t>
  </si>
  <si>
    <t xml:space="preserve">Odd.II. / ŠTUD/ 2.6  Tabuľka č. 3 </t>
  </si>
  <si>
    <t>spolu</t>
  </si>
  <si>
    <t>noví</t>
  </si>
  <si>
    <t>Akademický rok 2005/2006 k 31.10.2005</t>
  </si>
  <si>
    <t xml:space="preserve">Odd.II/ ŠTUD/ 2.1  Tabuľka č. 2 </t>
  </si>
  <si>
    <t xml:space="preserve">Odd.II/ ŠTUD/ 2.1  Tabuľka č. 3 </t>
  </si>
  <si>
    <t xml:space="preserve">Odd.II. / ŠTUD/ 2.1  Tabuľka č.6 </t>
  </si>
  <si>
    <t>Akademický rok 2003/2004 k 31.10.2006</t>
  </si>
  <si>
    <t>VI. Roč.</t>
  </si>
  <si>
    <t>Akademický rok 2006/2007 k 31.10.2006</t>
  </si>
  <si>
    <t>ŠTUDENTI CUDZINCI ZAPÍSANÍ NA ŠTÚDIUM NA UMB 2000-2006</t>
  </si>
  <si>
    <t>POČET ŠTUDENTOV ZAPÍSANÝCH NA ŠTÚDIUM NA UMB 2000-2006</t>
  </si>
  <si>
    <t>POČET ŠTUDENTOV ZAPÍSANÝCH NA ŠTÚDIUM NA UMB 1992-2006</t>
  </si>
  <si>
    <t>ŠTUDENTI CUDZINCI ZAPÍSANÍ NA ŠTÚDIUM NA UMB 1992-2006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</si>
</sst>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5">
    <font>
      <sz val="10"/>
      <name val="Arial CE"/>
      <family val="0"/>
    </font>
    <font>
      <b/>
      <sz val="8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2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2" fillId="0" borderId="4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5" xfId="0" applyFont="1" applyFill="1" applyBorder="1" applyAlignment="1">
      <alignment/>
    </xf>
    <xf numFmtId="0" fontId="1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2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28" xfId="0" applyFont="1" applyFill="1" applyBorder="1" applyAlignment="1">
      <alignment/>
    </xf>
    <xf numFmtId="0" fontId="1" fillId="0" borderId="29" xfId="0" applyFont="1" applyFill="1" applyBorder="1" applyAlignment="1">
      <alignment horizontal="right"/>
    </xf>
    <xf numFmtId="0" fontId="2" fillId="0" borderId="30" xfId="0" applyFont="1" applyFill="1" applyBorder="1" applyAlignment="1">
      <alignment horizontal="right"/>
    </xf>
    <xf numFmtId="0" fontId="2" fillId="0" borderId="31" xfId="0" applyFont="1" applyFill="1" applyBorder="1" applyAlignment="1">
      <alignment horizontal="right"/>
    </xf>
    <xf numFmtId="0" fontId="1" fillId="0" borderId="6" xfId="0" applyFont="1" applyFill="1" applyBorder="1" applyAlignment="1">
      <alignment horizontal="right"/>
    </xf>
    <xf numFmtId="0" fontId="2" fillId="0" borderId="7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1" fillId="0" borderId="29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7" xfId="0" applyFont="1" applyFill="1" applyBorder="1" applyAlignment="1">
      <alignment horizontal="right"/>
    </xf>
    <xf numFmtId="0" fontId="2" fillId="0" borderId="8" xfId="0" applyFont="1" applyFill="1" applyBorder="1" applyAlignment="1">
      <alignment horizontal="right"/>
    </xf>
    <xf numFmtId="0" fontId="2" fillId="0" borderId="8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1" fillId="0" borderId="33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29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right"/>
    </xf>
    <xf numFmtId="0" fontId="2" fillId="0" borderId="24" xfId="0" applyFont="1" applyFill="1" applyBorder="1" applyAlignment="1">
      <alignment horizontal="right"/>
    </xf>
    <xf numFmtId="0" fontId="2" fillId="0" borderId="34" xfId="0" applyFont="1" applyFill="1" applyBorder="1" applyAlignment="1">
      <alignment/>
    </xf>
    <xf numFmtId="0" fontId="2" fillId="0" borderId="31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41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9"/>
  <sheetViews>
    <sheetView workbookViewId="0" topLeftCell="A52">
      <selection activeCell="O87" sqref="O87"/>
    </sheetView>
  </sheetViews>
  <sheetFormatPr defaultColWidth="9.00390625" defaultRowHeight="12.75"/>
  <cols>
    <col min="1" max="1" width="18.125" style="5" customWidth="1"/>
    <col min="2" max="2" width="6.00390625" style="5" customWidth="1"/>
    <col min="3" max="4" width="5.125" style="5" customWidth="1"/>
    <col min="5" max="5" width="6.00390625" style="5" customWidth="1"/>
    <col min="6" max="7" width="6.125" style="5" customWidth="1"/>
    <col min="8" max="8" width="5.75390625" style="5" customWidth="1"/>
    <col min="9" max="9" width="5.625" style="5" customWidth="1"/>
    <col min="10" max="11" width="5.125" style="5" customWidth="1"/>
    <col min="12" max="12" width="6.00390625" style="5" customWidth="1"/>
    <col min="13" max="13" width="6.125" style="5" customWidth="1"/>
    <col min="14" max="14" width="5.75390625" style="5" customWidth="1"/>
    <col min="15" max="15" width="5.625" style="5" customWidth="1"/>
    <col min="16" max="17" width="4.25390625" style="5" customWidth="1"/>
    <col min="18" max="18" width="5.125" style="5" customWidth="1"/>
    <col min="19" max="19" width="6.00390625" style="5" customWidth="1"/>
    <col min="20" max="20" width="6.125" style="5" customWidth="1"/>
    <col min="21" max="21" width="5.75390625" style="5" customWidth="1"/>
    <col min="22" max="16384" width="9.125" style="5" customWidth="1"/>
  </cols>
  <sheetData>
    <row r="1" ht="12" thickBot="1">
      <c r="A1" s="5" t="s">
        <v>38</v>
      </c>
    </row>
    <row r="2" spans="1:21" ht="11.25">
      <c r="A2" s="64" t="s">
        <v>54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6"/>
    </row>
    <row r="3" spans="1:21" ht="12" thickBot="1">
      <c r="A3" s="67" t="s">
        <v>8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74"/>
    </row>
    <row r="4" spans="1:21" ht="12" thickBot="1">
      <c r="A4" s="25" t="s">
        <v>0</v>
      </c>
      <c r="B4" s="71" t="s">
        <v>25</v>
      </c>
      <c r="C4" s="72"/>
      <c r="D4" s="72"/>
      <c r="E4" s="72"/>
      <c r="F4" s="72"/>
      <c r="G4" s="72"/>
      <c r="H4" s="73"/>
      <c r="I4" s="65" t="s">
        <v>27</v>
      </c>
      <c r="J4" s="65"/>
      <c r="K4" s="65"/>
      <c r="L4" s="65"/>
      <c r="M4" s="65"/>
      <c r="N4" s="65"/>
      <c r="O4" s="71" t="s">
        <v>28</v>
      </c>
      <c r="P4" s="72"/>
      <c r="Q4" s="72"/>
      <c r="R4" s="72"/>
      <c r="S4" s="72"/>
      <c r="T4" s="72"/>
      <c r="U4" s="73"/>
    </row>
    <row r="5" spans="1:21" ht="11.25">
      <c r="A5" s="26"/>
      <c r="B5" s="33" t="s">
        <v>21</v>
      </c>
      <c r="C5" s="34" t="s">
        <v>1</v>
      </c>
      <c r="D5" s="34" t="s">
        <v>2</v>
      </c>
      <c r="E5" s="34" t="s">
        <v>3</v>
      </c>
      <c r="F5" s="34" t="s">
        <v>4</v>
      </c>
      <c r="G5" s="58"/>
      <c r="H5" s="35" t="s">
        <v>5</v>
      </c>
      <c r="I5" s="36" t="s">
        <v>21</v>
      </c>
      <c r="J5" s="37" t="s">
        <v>1</v>
      </c>
      <c r="K5" s="37" t="s">
        <v>2</v>
      </c>
      <c r="L5" s="37" t="s">
        <v>3</v>
      </c>
      <c r="M5" s="37" t="s">
        <v>4</v>
      </c>
      <c r="N5" s="38" t="s">
        <v>5</v>
      </c>
      <c r="O5" s="39" t="s">
        <v>21</v>
      </c>
      <c r="P5" s="40" t="s">
        <v>1</v>
      </c>
      <c r="Q5" s="40"/>
      <c r="R5" s="40" t="s">
        <v>2</v>
      </c>
      <c r="S5" s="40" t="s">
        <v>3</v>
      </c>
      <c r="T5" s="40" t="s">
        <v>4</v>
      </c>
      <c r="U5" s="41" t="s">
        <v>5</v>
      </c>
    </row>
    <row r="6" spans="1:21" ht="11.25">
      <c r="A6" s="26"/>
      <c r="B6" s="10"/>
      <c r="C6" s="1"/>
      <c r="D6" s="1"/>
      <c r="E6" s="1"/>
      <c r="F6" s="1"/>
      <c r="G6" s="28"/>
      <c r="H6" s="11"/>
      <c r="I6" s="10"/>
      <c r="J6" s="1"/>
      <c r="K6" s="1"/>
      <c r="L6" s="1"/>
      <c r="M6" s="1"/>
      <c r="N6" s="28"/>
      <c r="O6" s="10"/>
      <c r="P6" s="1"/>
      <c r="Q6" s="1"/>
      <c r="R6" s="1"/>
      <c r="S6" s="1"/>
      <c r="T6" s="1"/>
      <c r="U6" s="11"/>
    </row>
    <row r="7" spans="1:21" ht="11.25">
      <c r="A7" s="26" t="s">
        <v>7</v>
      </c>
      <c r="B7" s="2">
        <v>712</v>
      </c>
      <c r="C7" s="1">
        <v>257</v>
      </c>
      <c r="D7" s="1">
        <v>161</v>
      </c>
      <c r="E7" s="1">
        <v>174</v>
      </c>
      <c r="F7" s="1">
        <v>120</v>
      </c>
      <c r="G7" s="28"/>
      <c r="H7" s="11"/>
      <c r="I7" s="2">
        <v>822</v>
      </c>
      <c r="J7" s="1">
        <v>328</v>
      </c>
      <c r="K7" s="1">
        <v>231</v>
      </c>
      <c r="L7" s="1">
        <v>146</v>
      </c>
      <c r="M7" s="1">
        <v>117</v>
      </c>
      <c r="N7" s="28"/>
      <c r="O7" s="10">
        <v>1060</v>
      </c>
      <c r="P7" s="1">
        <v>317</v>
      </c>
      <c r="Q7" s="1"/>
      <c r="R7" s="1">
        <v>337</v>
      </c>
      <c r="S7" s="1">
        <v>182</v>
      </c>
      <c r="T7" s="1">
        <v>119</v>
      </c>
      <c r="U7" s="11">
        <v>105</v>
      </c>
    </row>
    <row r="8" spans="1:21" ht="11.25">
      <c r="A8" s="26" t="s">
        <v>26</v>
      </c>
      <c r="B8" s="2">
        <v>909</v>
      </c>
      <c r="C8" s="1">
        <v>252</v>
      </c>
      <c r="D8" s="1">
        <v>220</v>
      </c>
      <c r="E8" s="1">
        <v>140</v>
      </c>
      <c r="F8" s="1">
        <v>166</v>
      </c>
      <c r="G8" s="28"/>
      <c r="H8" s="11">
        <v>131</v>
      </c>
      <c r="I8" s="2">
        <v>1054</v>
      </c>
      <c r="J8" s="1">
        <v>338</v>
      </c>
      <c r="K8" s="1">
        <v>228</v>
      </c>
      <c r="L8" s="1">
        <v>202</v>
      </c>
      <c r="M8" s="1">
        <v>131</v>
      </c>
      <c r="N8" s="28">
        <v>155</v>
      </c>
      <c r="O8" s="10">
        <v>1202</v>
      </c>
      <c r="P8" s="1">
        <v>327</v>
      </c>
      <c r="Q8" s="1"/>
      <c r="R8" s="1">
        <v>315</v>
      </c>
      <c r="S8" s="1">
        <v>219</v>
      </c>
      <c r="T8" s="1">
        <v>203</v>
      </c>
      <c r="U8" s="11">
        <v>138</v>
      </c>
    </row>
    <row r="9" spans="1:21" ht="12" thickBot="1">
      <c r="A9" s="29" t="s">
        <v>14</v>
      </c>
      <c r="B9" s="13">
        <v>504</v>
      </c>
      <c r="C9" s="14">
        <v>121</v>
      </c>
      <c r="D9" s="14">
        <v>148</v>
      </c>
      <c r="E9" s="14">
        <v>117</v>
      </c>
      <c r="F9" s="14">
        <v>118</v>
      </c>
      <c r="G9" s="30"/>
      <c r="H9" s="15"/>
      <c r="I9" s="13">
        <v>511</v>
      </c>
      <c r="J9" s="14">
        <v>140</v>
      </c>
      <c r="K9" s="14">
        <v>120</v>
      </c>
      <c r="L9" s="14">
        <v>137</v>
      </c>
      <c r="M9" s="14">
        <v>114</v>
      </c>
      <c r="N9" s="30"/>
      <c r="O9" s="47">
        <v>549</v>
      </c>
      <c r="P9" s="14">
        <v>188</v>
      </c>
      <c r="Q9" s="14"/>
      <c r="R9" s="14">
        <v>125</v>
      </c>
      <c r="S9" s="14">
        <v>114</v>
      </c>
      <c r="T9" s="14">
        <v>122</v>
      </c>
      <c r="U9" s="15"/>
    </row>
    <row r="10" spans="1:21" ht="12" thickBot="1">
      <c r="A10" s="31" t="s">
        <v>16</v>
      </c>
      <c r="B10" s="17">
        <f>B7+B8+B9</f>
        <v>2125</v>
      </c>
      <c r="C10" s="18">
        <f>SUM(C7:C9)</f>
        <v>630</v>
      </c>
      <c r="D10" s="18">
        <f>SUM(D7:D9)</f>
        <v>529</v>
      </c>
      <c r="E10" s="18">
        <f>SUM(E7:E9)</f>
        <v>431</v>
      </c>
      <c r="F10" s="18">
        <f>SUM(F7:F9)</f>
        <v>404</v>
      </c>
      <c r="G10" s="32"/>
      <c r="H10" s="19">
        <f aca="true" t="shared" si="0" ref="H10:P10">SUM(H7:H9)</f>
        <v>131</v>
      </c>
      <c r="I10" s="17">
        <f t="shared" si="0"/>
        <v>2387</v>
      </c>
      <c r="J10" s="18">
        <f t="shared" si="0"/>
        <v>806</v>
      </c>
      <c r="K10" s="18">
        <f t="shared" si="0"/>
        <v>579</v>
      </c>
      <c r="L10" s="18">
        <f t="shared" si="0"/>
        <v>485</v>
      </c>
      <c r="M10" s="18">
        <f t="shared" si="0"/>
        <v>362</v>
      </c>
      <c r="N10" s="32">
        <f t="shared" si="0"/>
        <v>155</v>
      </c>
      <c r="O10" s="17">
        <f t="shared" si="0"/>
        <v>2811</v>
      </c>
      <c r="P10" s="18">
        <f t="shared" si="0"/>
        <v>832</v>
      </c>
      <c r="Q10" s="18"/>
      <c r="R10" s="18">
        <f>SUM(R7:R9)</f>
        <v>777</v>
      </c>
      <c r="S10" s="18">
        <f>SUM(S7:S9)</f>
        <v>515</v>
      </c>
      <c r="T10" s="18">
        <f>SUM(T7:T9)</f>
        <v>444</v>
      </c>
      <c r="U10" s="19">
        <f>SUM(U7:U9)</f>
        <v>243</v>
      </c>
    </row>
    <row r="11" ht="12" thickBot="1"/>
    <row r="12" spans="1:21" ht="12" thickBot="1">
      <c r="A12" s="25" t="s">
        <v>0</v>
      </c>
      <c r="B12" s="71" t="s">
        <v>30</v>
      </c>
      <c r="C12" s="72"/>
      <c r="D12" s="72"/>
      <c r="E12" s="72"/>
      <c r="F12" s="72"/>
      <c r="G12" s="72"/>
      <c r="H12" s="73"/>
      <c r="I12" s="64" t="s">
        <v>33</v>
      </c>
      <c r="J12" s="65"/>
      <c r="K12" s="65"/>
      <c r="L12" s="65"/>
      <c r="M12" s="65"/>
      <c r="N12" s="66"/>
      <c r="O12" s="71" t="s">
        <v>34</v>
      </c>
      <c r="P12" s="72"/>
      <c r="Q12" s="72"/>
      <c r="R12" s="72"/>
      <c r="S12" s="72"/>
      <c r="T12" s="72"/>
      <c r="U12" s="73"/>
    </row>
    <row r="13" spans="1:21" ht="11.25">
      <c r="A13" s="26"/>
      <c r="B13" s="36" t="s">
        <v>21</v>
      </c>
      <c r="C13" s="42" t="s">
        <v>1</v>
      </c>
      <c r="D13" s="42" t="s">
        <v>2</v>
      </c>
      <c r="E13" s="42" t="s">
        <v>3</v>
      </c>
      <c r="F13" s="42" t="s">
        <v>4</v>
      </c>
      <c r="G13" s="59"/>
      <c r="H13" s="43" t="s">
        <v>5</v>
      </c>
      <c r="I13" s="36" t="s">
        <v>21</v>
      </c>
      <c r="J13" s="37" t="s">
        <v>1</v>
      </c>
      <c r="K13" s="37" t="s">
        <v>2</v>
      </c>
      <c r="L13" s="37" t="s">
        <v>3</v>
      </c>
      <c r="M13" s="37" t="s">
        <v>4</v>
      </c>
      <c r="N13" s="44" t="s">
        <v>5</v>
      </c>
      <c r="O13" s="39" t="s">
        <v>21</v>
      </c>
      <c r="P13" s="40" t="s">
        <v>1</v>
      </c>
      <c r="Q13" s="40"/>
      <c r="R13" s="40" t="s">
        <v>2</v>
      </c>
      <c r="S13" s="40" t="s">
        <v>3</v>
      </c>
      <c r="T13" s="40" t="s">
        <v>4</v>
      </c>
      <c r="U13" s="41" t="s">
        <v>5</v>
      </c>
    </row>
    <row r="14" spans="1:21" ht="11.25">
      <c r="A14" s="26" t="s">
        <v>7</v>
      </c>
      <c r="B14" s="2">
        <v>1215</v>
      </c>
      <c r="C14" s="1">
        <v>264</v>
      </c>
      <c r="D14" s="1">
        <v>320</v>
      </c>
      <c r="E14" s="1">
        <v>315</v>
      </c>
      <c r="F14" s="1">
        <v>196</v>
      </c>
      <c r="G14" s="28"/>
      <c r="H14" s="11">
        <v>120</v>
      </c>
      <c r="I14" s="2">
        <v>1268</v>
      </c>
      <c r="J14" s="1">
        <v>246</v>
      </c>
      <c r="K14" s="1">
        <v>257</v>
      </c>
      <c r="L14" s="1">
        <v>299</v>
      </c>
      <c r="M14" s="1">
        <v>290</v>
      </c>
      <c r="N14" s="11">
        <v>176</v>
      </c>
      <c r="O14" s="2">
        <v>1344</v>
      </c>
      <c r="P14" s="1">
        <v>256</v>
      </c>
      <c r="Q14" s="1"/>
      <c r="R14" s="1">
        <v>251</v>
      </c>
      <c r="S14" s="1">
        <v>258</v>
      </c>
      <c r="T14" s="1">
        <v>325</v>
      </c>
      <c r="U14" s="11">
        <v>254</v>
      </c>
    </row>
    <row r="15" spans="1:21" ht="11.25">
      <c r="A15" s="26" t="s">
        <v>9</v>
      </c>
      <c r="B15" s="2">
        <v>66</v>
      </c>
      <c r="C15" s="1">
        <v>66</v>
      </c>
      <c r="D15" s="1"/>
      <c r="E15" s="1"/>
      <c r="F15" s="1"/>
      <c r="G15" s="28"/>
      <c r="H15" s="11"/>
      <c r="I15" s="2">
        <v>154</v>
      </c>
      <c r="J15" s="1">
        <v>84</v>
      </c>
      <c r="K15" s="1">
        <v>70</v>
      </c>
      <c r="L15" s="1"/>
      <c r="M15" s="1"/>
      <c r="N15" s="11"/>
      <c r="O15" s="2">
        <v>232</v>
      </c>
      <c r="P15" s="1">
        <v>81</v>
      </c>
      <c r="Q15" s="1"/>
      <c r="R15" s="1">
        <v>82</v>
      </c>
      <c r="S15" s="1">
        <v>69</v>
      </c>
      <c r="T15" s="1"/>
      <c r="U15" s="11"/>
    </row>
    <row r="16" spans="1:21" ht="11.25">
      <c r="A16" s="26" t="s">
        <v>10</v>
      </c>
      <c r="B16" s="2">
        <v>730</v>
      </c>
      <c r="C16" s="1">
        <v>145</v>
      </c>
      <c r="D16" s="1">
        <v>147</v>
      </c>
      <c r="E16" s="1">
        <v>195</v>
      </c>
      <c r="F16" s="1">
        <v>127</v>
      </c>
      <c r="G16" s="28"/>
      <c r="H16" s="11">
        <v>116</v>
      </c>
      <c r="I16" s="2">
        <v>786</v>
      </c>
      <c r="J16" s="1">
        <v>208</v>
      </c>
      <c r="K16" s="1">
        <v>134</v>
      </c>
      <c r="L16" s="1">
        <v>141</v>
      </c>
      <c r="M16" s="1">
        <v>188</v>
      </c>
      <c r="N16" s="11">
        <v>115</v>
      </c>
      <c r="O16" s="2">
        <v>819</v>
      </c>
      <c r="P16" s="1">
        <v>189</v>
      </c>
      <c r="Q16" s="1"/>
      <c r="R16" s="1">
        <v>170</v>
      </c>
      <c r="S16" s="1">
        <v>139</v>
      </c>
      <c r="T16" s="1">
        <v>137</v>
      </c>
      <c r="U16" s="11">
        <v>184</v>
      </c>
    </row>
    <row r="17" spans="1:21" ht="11.25">
      <c r="A17" s="26" t="s">
        <v>11</v>
      </c>
      <c r="B17" s="2">
        <v>61</v>
      </c>
      <c r="C17" s="1">
        <v>61</v>
      </c>
      <c r="D17" s="1"/>
      <c r="E17" s="1"/>
      <c r="F17" s="1"/>
      <c r="G17" s="28"/>
      <c r="H17" s="11"/>
      <c r="I17" s="50">
        <v>144</v>
      </c>
      <c r="J17" s="1">
        <v>85</v>
      </c>
      <c r="K17" s="1">
        <v>59</v>
      </c>
      <c r="L17" s="1"/>
      <c r="M17" s="1"/>
      <c r="N17" s="11"/>
      <c r="O17" s="2">
        <v>226</v>
      </c>
      <c r="P17" s="1">
        <v>91</v>
      </c>
      <c r="Q17" s="1"/>
      <c r="R17" s="1">
        <v>85</v>
      </c>
      <c r="S17" s="1">
        <v>50</v>
      </c>
      <c r="T17" s="1"/>
      <c r="U17" s="11"/>
    </row>
    <row r="18" spans="1:21" ht="11.25">
      <c r="A18" s="26" t="s">
        <v>12</v>
      </c>
      <c r="B18" s="2">
        <v>549</v>
      </c>
      <c r="C18" s="1">
        <v>143</v>
      </c>
      <c r="D18" s="1">
        <v>148</v>
      </c>
      <c r="E18" s="1">
        <v>98</v>
      </c>
      <c r="F18" s="1">
        <v>82</v>
      </c>
      <c r="G18" s="28"/>
      <c r="H18" s="11">
        <v>78</v>
      </c>
      <c r="I18" s="50">
        <v>552</v>
      </c>
      <c r="J18" s="1">
        <v>158</v>
      </c>
      <c r="K18" s="1">
        <v>110</v>
      </c>
      <c r="L18" s="1">
        <v>117</v>
      </c>
      <c r="M18" s="1">
        <v>88</v>
      </c>
      <c r="N18" s="11">
        <v>79</v>
      </c>
      <c r="O18" s="2">
        <v>598</v>
      </c>
      <c r="P18" s="1">
        <v>205</v>
      </c>
      <c r="Q18" s="1"/>
      <c r="R18" s="1">
        <v>106</v>
      </c>
      <c r="S18" s="1">
        <v>93</v>
      </c>
      <c r="T18" s="1">
        <v>111</v>
      </c>
      <c r="U18" s="11">
        <v>83</v>
      </c>
    </row>
    <row r="19" spans="1:21" ht="11.25">
      <c r="A19" s="26" t="s">
        <v>13</v>
      </c>
      <c r="B19" s="10"/>
      <c r="C19" s="1"/>
      <c r="D19" s="1"/>
      <c r="E19" s="1"/>
      <c r="F19" s="1"/>
      <c r="G19" s="28"/>
      <c r="H19" s="11"/>
      <c r="I19" s="50"/>
      <c r="J19" s="1"/>
      <c r="K19" s="1"/>
      <c r="L19" s="1"/>
      <c r="M19" s="1"/>
      <c r="N19" s="11"/>
      <c r="O19" s="2">
        <v>89</v>
      </c>
      <c r="P19" s="1">
        <v>89</v>
      </c>
      <c r="Q19" s="1"/>
      <c r="R19" s="1"/>
      <c r="S19" s="1"/>
      <c r="T19" s="1"/>
      <c r="U19" s="11"/>
    </row>
    <row r="20" spans="1:21" ht="11.25">
      <c r="A20" s="26" t="s">
        <v>14</v>
      </c>
      <c r="B20" s="2">
        <v>616</v>
      </c>
      <c r="C20" s="1">
        <v>204</v>
      </c>
      <c r="D20" s="1">
        <v>162</v>
      </c>
      <c r="E20" s="1">
        <v>128</v>
      </c>
      <c r="F20" s="1">
        <v>116</v>
      </c>
      <c r="G20" s="28"/>
      <c r="H20" s="11">
        <v>6</v>
      </c>
      <c r="I20" s="50">
        <v>726</v>
      </c>
      <c r="J20" s="1">
        <v>223</v>
      </c>
      <c r="K20" s="1">
        <v>193</v>
      </c>
      <c r="L20" s="1">
        <v>160</v>
      </c>
      <c r="M20" s="1">
        <v>127</v>
      </c>
      <c r="N20" s="11">
        <v>23</v>
      </c>
      <c r="O20" s="2">
        <v>740</v>
      </c>
      <c r="P20" s="1">
        <v>211</v>
      </c>
      <c r="Q20" s="1"/>
      <c r="R20" s="1">
        <v>185</v>
      </c>
      <c r="S20" s="1">
        <v>182</v>
      </c>
      <c r="T20" s="1">
        <v>139</v>
      </c>
      <c r="U20" s="11">
        <v>23</v>
      </c>
    </row>
    <row r="21" spans="1:21" ht="12" thickBot="1">
      <c r="A21" s="29" t="s">
        <v>24</v>
      </c>
      <c r="B21" s="13">
        <v>112</v>
      </c>
      <c r="C21" s="14">
        <v>112</v>
      </c>
      <c r="D21" s="14"/>
      <c r="E21" s="14"/>
      <c r="F21" s="14"/>
      <c r="G21" s="30"/>
      <c r="H21" s="15"/>
      <c r="I21" s="13">
        <v>210</v>
      </c>
      <c r="J21" s="14">
        <v>108</v>
      </c>
      <c r="K21" s="14">
        <v>102</v>
      </c>
      <c r="L21" s="14"/>
      <c r="M21" s="14"/>
      <c r="N21" s="15"/>
      <c r="O21" s="13">
        <v>305</v>
      </c>
      <c r="P21" s="14">
        <v>111</v>
      </c>
      <c r="Q21" s="14"/>
      <c r="R21" s="14">
        <v>99</v>
      </c>
      <c r="S21" s="14">
        <v>95</v>
      </c>
      <c r="T21" s="14"/>
      <c r="U21" s="15"/>
    </row>
    <row r="22" spans="1:21" ht="12" thickBot="1">
      <c r="A22" s="31" t="s">
        <v>16</v>
      </c>
      <c r="B22" s="17">
        <f>C22+D22+E22+F22+H22</f>
        <v>3349</v>
      </c>
      <c r="C22" s="18">
        <f>SUM(C14:C21)</f>
        <v>995</v>
      </c>
      <c r="D22" s="18">
        <f>SUM(D14:D21)</f>
        <v>777</v>
      </c>
      <c r="E22" s="18">
        <f>SUM(E14:E21)</f>
        <v>736</v>
      </c>
      <c r="F22" s="18">
        <f>SUM(F14:F21)</f>
        <v>521</v>
      </c>
      <c r="G22" s="32"/>
      <c r="H22" s="19">
        <f aca="true" t="shared" si="1" ref="H22:P22">SUM(H14:H21)</f>
        <v>320</v>
      </c>
      <c r="I22" s="17">
        <f t="shared" si="1"/>
        <v>3840</v>
      </c>
      <c r="J22" s="18">
        <f t="shared" si="1"/>
        <v>1112</v>
      </c>
      <c r="K22" s="18">
        <f t="shared" si="1"/>
        <v>925</v>
      </c>
      <c r="L22" s="18">
        <f t="shared" si="1"/>
        <v>717</v>
      </c>
      <c r="M22" s="18">
        <f t="shared" si="1"/>
        <v>693</v>
      </c>
      <c r="N22" s="19">
        <f t="shared" si="1"/>
        <v>393</v>
      </c>
      <c r="O22" s="17">
        <f t="shared" si="1"/>
        <v>4353</v>
      </c>
      <c r="P22" s="18">
        <f t="shared" si="1"/>
        <v>1233</v>
      </c>
      <c r="Q22" s="18"/>
      <c r="R22" s="18">
        <f>SUM(R14:R21)</f>
        <v>978</v>
      </c>
      <c r="S22" s="18">
        <f>SUM(S14:S21)</f>
        <v>886</v>
      </c>
      <c r="T22" s="18">
        <f>SUM(T14:T21)</f>
        <v>712</v>
      </c>
      <c r="U22" s="19">
        <f>SUM(U14:U21)</f>
        <v>544</v>
      </c>
    </row>
    <row r="23" ht="12" thickBot="1"/>
    <row r="24" spans="1:21" ht="12" thickBot="1">
      <c r="A24" s="25" t="s">
        <v>0</v>
      </c>
      <c r="B24" s="71" t="s">
        <v>35</v>
      </c>
      <c r="C24" s="72"/>
      <c r="D24" s="72"/>
      <c r="E24" s="72"/>
      <c r="F24" s="72"/>
      <c r="G24" s="72"/>
      <c r="H24" s="73"/>
      <c r="I24" s="64" t="s">
        <v>36</v>
      </c>
      <c r="J24" s="65"/>
      <c r="K24" s="65"/>
      <c r="L24" s="65"/>
      <c r="M24" s="65"/>
      <c r="N24" s="66"/>
      <c r="O24" s="71" t="s">
        <v>17</v>
      </c>
      <c r="P24" s="72"/>
      <c r="Q24" s="72"/>
      <c r="R24" s="72"/>
      <c r="S24" s="72"/>
      <c r="T24" s="72"/>
      <c r="U24" s="73"/>
    </row>
    <row r="25" spans="1:21" ht="11.25">
      <c r="A25" s="26"/>
      <c r="B25" s="36" t="s">
        <v>21</v>
      </c>
      <c r="C25" s="42" t="s">
        <v>1</v>
      </c>
      <c r="D25" s="42" t="s">
        <v>2</v>
      </c>
      <c r="E25" s="42" t="s">
        <v>3</v>
      </c>
      <c r="F25" s="42" t="s">
        <v>4</v>
      </c>
      <c r="G25" s="59"/>
      <c r="H25" s="43" t="s">
        <v>5</v>
      </c>
      <c r="I25" s="36" t="s">
        <v>21</v>
      </c>
      <c r="J25" s="37" t="s">
        <v>1</v>
      </c>
      <c r="K25" s="37" t="s">
        <v>2</v>
      </c>
      <c r="L25" s="37" t="s">
        <v>3</v>
      </c>
      <c r="M25" s="37" t="s">
        <v>4</v>
      </c>
      <c r="N25" s="44" t="s">
        <v>5</v>
      </c>
      <c r="O25" s="33" t="s">
        <v>21</v>
      </c>
      <c r="P25" s="34" t="s">
        <v>1</v>
      </c>
      <c r="Q25" s="34"/>
      <c r="R25" s="34" t="s">
        <v>2</v>
      </c>
      <c r="S25" s="34" t="s">
        <v>3</v>
      </c>
      <c r="T25" s="34" t="s">
        <v>4</v>
      </c>
      <c r="U25" s="35" t="s">
        <v>5</v>
      </c>
    </row>
    <row r="26" spans="1:21" ht="11.25">
      <c r="A26" s="26" t="s">
        <v>7</v>
      </c>
      <c r="B26" s="2">
        <v>1267</v>
      </c>
      <c r="C26" s="1">
        <v>248</v>
      </c>
      <c r="D26" s="1">
        <v>268</v>
      </c>
      <c r="E26" s="1">
        <v>251</v>
      </c>
      <c r="F26" s="1">
        <v>278</v>
      </c>
      <c r="G26" s="28"/>
      <c r="H26" s="11">
        <v>222</v>
      </c>
      <c r="I26" s="2">
        <v>1262</v>
      </c>
      <c r="J26" s="1">
        <v>245</v>
      </c>
      <c r="K26" s="1">
        <v>243</v>
      </c>
      <c r="L26" s="1">
        <v>268</v>
      </c>
      <c r="M26" s="1">
        <v>255</v>
      </c>
      <c r="N26" s="11">
        <v>251</v>
      </c>
      <c r="O26" s="2">
        <v>1258</v>
      </c>
      <c r="P26" s="1">
        <v>262</v>
      </c>
      <c r="Q26" s="1"/>
      <c r="R26" s="1">
        <v>245</v>
      </c>
      <c r="S26" s="1">
        <v>234</v>
      </c>
      <c r="T26" s="1">
        <v>263</v>
      </c>
      <c r="U26" s="11">
        <v>254</v>
      </c>
    </row>
    <row r="27" spans="1:21" ht="11.25">
      <c r="A27" s="26" t="s">
        <v>9</v>
      </c>
      <c r="B27" s="2">
        <v>391</v>
      </c>
      <c r="C27" s="1">
        <v>94</v>
      </c>
      <c r="D27" s="1">
        <v>73</v>
      </c>
      <c r="E27" s="1">
        <v>78</v>
      </c>
      <c r="F27" s="1">
        <v>77</v>
      </c>
      <c r="G27" s="28"/>
      <c r="H27" s="11">
        <v>69</v>
      </c>
      <c r="I27" s="2">
        <v>397</v>
      </c>
      <c r="J27" s="1">
        <v>98</v>
      </c>
      <c r="K27" s="1">
        <v>83</v>
      </c>
      <c r="L27" s="1">
        <v>68</v>
      </c>
      <c r="M27" s="1">
        <v>79</v>
      </c>
      <c r="N27" s="11">
        <v>69</v>
      </c>
      <c r="O27" s="2">
        <v>418</v>
      </c>
      <c r="P27" s="1">
        <v>112</v>
      </c>
      <c r="Q27" s="1"/>
      <c r="R27" s="1">
        <v>92</v>
      </c>
      <c r="S27" s="1">
        <v>79</v>
      </c>
      <c r="T27" s="1">
        <v>59</v>
      </c>
      <c r="U27" s="11">
        <v>76</v>
      </c>
    </row>
    <row r="28" spans="1:21" ht="11.25">
      <c r="A28" s="26" t="s">
        <v>10</v>
      </c>
      <c r="B28" s="2">
        <v>805</v>
      </c>
      <c r="C28" s="1">
        <v>248</v>
      </c>
      <c r="D28" s="1">
        <v>176</v>
      </c>
      <c r="E28" s="1">
        <v>159</v>
      </c>
      <c r="F28" s="1">
        <v>116</v>
      </c>
      <c r="G28" s="28"/>
      <c r="H28" s="11">
        <v>106</v>
      </c>
      <c r="I28" s="2">
        <v>894</v>
      </c>
      <c r="J28" s="1">
        <v>284</v>
      </c>
      <c r="K28" s="1">
        <v>219</v>
      </c>
      <c r="L28" s="1">
        <v>169</v>
      </c>
      <c r="M28" s="1">
        <v>147</v>
      </c>
      <c r="N28" s="11">
        <v>75</v>
      </c>
      <c r="O28" s="2">
        <v>1024</v>
      </c>
      <c r="P28" s="1">
        <v>297</v>
      </c>
      <c r="Q28" s="1"/>
      <c r="R28" s="1">
        <v>250</v>
      </c>
      <c r="S28" s="1">
        <v>206</v>
      </c>
      <c r="T28" s="1">
        <v>170</v>
      </c>
      <c r="U28" s="11">
        <v>101</v>
      </c>
    </row>
    <row r="29" spans="1:21" ht="11.25">
      <c r="A29" s="26" t="s">
        <v>11</v>
      </c>
      <c r="B29" s="2">
        <v>305</v>
      </c>
      <c r="C29" s="1">
        <v>90</v>
      </c>
      <c r="D29" s="1">
        <v>94</v>
      </c>
      <c r="E29" s="1">
        <v>74</v>
      </c>
      <c r="F29" s="1">
        <v>47</v>
      </c>
      <c r="G29" s="28"/>
      <c r="H29" s="11"/>
      <c r="I29" s="2">
        <v>380</v>
      </c>
      <c r="J29" s="1">
        <v>91</v>
      </c>
      <c r="K29" s="1">
        <v>89</v>
      </c>
      <c r="L29" s="1">
        <v>84</v>
      </c>
      <c r="M29" s="1">
        <v>69</v>
      </c>
      <c r="N29" s="11">
        <v>47</v>
      </c>
      <c r="O29" s="2">
        <v>443</v>
      </c>
      <c r="P29" s="1">
        <v>114</v>
      </c>
      <c r="Q29" s="1"/>
      <c r="R29" s="1">
        <v>97</v>
      </c>
      <c r="S29" s="1">
        <v>80</v>
      </c>
      <c r="T29" s="1">
        <v>85</v>
      </c>
      <c r="U29" s="11">
        <v>67</v>
      </c>
    </row>
    <row r="30" spans="1:21" ht="11.25">
      <c r="A30" s="26" t="s">
        <v>12</v>
      </c>
      <c r="B30" s="2">
        <v>660</v>
      </c>
      <c r="C30" s="1">
        <v>226</v>
      </c>
      <c r="D30" s="1">
        <v>143</v>
      </c>
      <c r="E30" s="1">
        <v>99</v>
      </c>
      <c r="F30" s="1">
        <v>85</v>
      </c>
      <c r="G30" s="28"/>
      <c r="H30" s="11">
        <v>107</v>
      </c>
      <c r="I30" s="2">
        <v>729</v>
      </c>
      <c r="J30" s="1">
        <v>250</v>
      </c>
      <c r="K30" s="1">
        <v>169</v>
      </c>
      <c r="L30" s="1">
        <v>126</v>
      </c>
      <c r="M30" s="1">
        <v>86</v>
      </c>
      <c r="N30" s="11">
        <v>98</v>
      </c>
      <c r="O30" s="2">
        <v>886</v>
      </c>
      <c r="P30" s="1">
        <v>288</v>
      </c>
      <c r="Q30" s="1"/>
      <c r="R30" s="1">
        <v>212</v>
      </c>
      <c r="S30" s="1">
        <v>169</v>
      </c>
      <c r="T30" s="1">
        <v>138</v>
      </c>
      <c r="U30" s="11">
        <v>79</v>
      </c>
    </row>
    <row r="31" spans="1:21" ht="11.25">
      <c r="A31" s="26" t="s">
        <v>13</v>
      </c>
      <c r="B31" s="2">
        <v>231</v>
      </c>
      <c r="C31" s="1">
        <v>132</v>
      </c>
      <c r="D31" s="1">
        <v>75</v>
      </c>
      <c r="E31" s="1">
        <v>7</v>
      </c>
      <c r="F31" s="1">
        <v>17</v>
      </c>
      <c r="G31" s="28"/>
      <c r="H31" s="11"/>
      <c r="I31" s="2">
        <v>321</v>
      </c>
      <c r="J31" s="1">
        <v>103</v>
      </c>
      <c r="K31" s="1">
        <v>126</v>
      </c>
      <c r="L31" s="1">
        <v>68</v>
      </c>
      <c r="M31" s="1">
        <v>7</v>
      </c>
      <c r="N31" s="11">
        <v>17</v>
      </c>
      <c r="O31" s="2">
        <v>389</v>
      </c>
      <c r="P31" s="1">
        <v>118</v>
      </c>
      <c r="Q31" s="1"/>
      <c r="R31" s="1">
        <v>83</v>
      </c>
      <c r="S31" s="1">
        <v>121</v>
      </c>
      <c r="T31" s="1">
        <v>62</v>
      </c>
      <c r="U31" s="11">
        <v>5</v>
      </c>
    </row>
    <row r="32" spans="1:21" ht="11.25">
      <c r="A32" s="26" t="s">
        <v>14</v>
      </c>
      <c r="B32" s="2">
        <v>770</v>
      </c>
      <c r="C32" s="1">
        <v>219</v>
      </c>
      <c r="D32" s="1">
        <v>193</v>
      </c>
      <c r="E32" s="1">
        <v>188</v>
      </c>
      <c r="F32" s="1">
        <v>154</v>
      </c>
      <c r="G32" s="28"/>
      <c r="H32" s="11">
        <v>16</v>
      </c>
      <c r="I32" s="2">
        <v>814</v>
      </c>
      <c r="J32" s="1">
        <v>224</v>
      </c>
      <c r="K32" s="1">
        <v>198</v>
      </c>
      <c r="L32" s="1">
        <v>180</v>
      </c>
      <c r="M32" s="1">
        <v>153</v>
      </c>
      <c r="N32" s="11">
        <v>59</v>
      </c>
      <c r="O32" s="2">
        <v>828</v>
      </c>
      <c r="P32" s="1">
        <v>200</v>
      </c>
      <c r="Q32" s="1"/>
      <c r="R32" s="1">
        <v>206</v>
      </c>
      <c r="S32" s="1">
        <v>187</v>
      </c>
      <c r="T32" s="1">
        <v>147</v>
      </c>
      <c r="U32" s="11">
        <v>88</v>
      </c>
    </row>
    <row r="33" spans="1:21" ht="12" thickBot="1">
      <c r="A33" s="29" t="s">
        <v>24</v>
      </c>
      <c r="B33" s="13">
        <v>386</v>
      </c>
      <c r="C33" s="14">
        <v>103</v>
      </c>
      <c r="D33" s="14">
        <v>102</v>
      </c>
      <c r="E33" s="14">
        <v>88</v>
      </c>
      <c r="F33" s="14">
        <v>93</v>
      </c>
      <c r="G33" s="30"/>
      <c r="H33" s="15"/>
      <c r="I33" s="13">
        <v>465</v>
      </c>
      <c r="J33" s="14">
        <v>88</v>
      </c>
      <c r="K33" s="14">
        <v>108</v>
      </c>
      <c r="L33" s="14">
        <v>95</v>
      </c>
      <c r="M33" s="14">
        <v>85</v>
      </c>
      <c r="N33" s="15">
        <v>89</v>
      </c>
      <c r="O33" s="13">
        <v>463</v>
      </c>
      <c r="P33" s="14">
        <v>94</v>
      </c>
      <c r="Q33" s="14"/>
      <c r="R33" s="14">
        <v>91</v>
      </c>
      <c r="S33" s="14">
        <v>97</v>
      </c>
      <c r="T33" s="14">
        <v>91</v>
      </c>
      <c r="U33" s="15">
        <v>90</v>
      </c>
    </row>
    <row r="34" spans="1:21" ht="12" thickBot="1">
      <c r="A34" s="31" t="s">
        <v>16</v>
      </c>
      <c r="B34" s="17">
        <f>SUM(B26:B33)</f>
        <v>4815</v>
      </c>
      <c r="C34" s="18">
        <f>SUM(C26:C33)</f>
        <v>1360</v>
      </c>
      <c r="D34" s="18">
        <f>SUM(D26:D33)</f>
        <v>1124</v>
      </c>
      <c r="E34" s="18">
        <f>SUM(E26:E33)</f>
        <v>944</v>
      </c>
      <c r="F34" s="18">
        <f>SUM(F26:F33)</f>
        <v>867</v>
      </c>
      <c r="G34" s="32"/>
      <c r="H34" s="19">
        <f aca="true" t="shared" si="2" ref="H34:P34">SUM(H26:H33)</f>
        <v>520</v>
      </c>
      <c r="I34" s="17">
        <f t="shared" si="2"/>
        <v>5262</v>
      </c>
      <c r="J34" s="18">
        <f t="shared" si="2"/>
        <v>1383</v>
      </c>
      <c r="K34" s="18">
        <f t="shared" si="2"/>
        <v>1235</v>
      </c>
      <c r="L34" s="18">
        <f t="shared" si="2"/>
        <v>1058</v>
      </c>
      <c r="M34" s="18">
        <f t="shared" si="2"/>
        <v>881</v>
      </c>
      <c r="N34" s="19">
        <f t="shared" si="2"/>
        <v>705</v>
      </c>
      <c r="O34" s="17">
        <f t="shared" si="2"/>
        <v>5709</v>
      </c>
      <c r="P34" s="18">
        <f t="shared" si="2"/>
        <v>1485</v>
      </c>
      <c r="Q34" s="18"/>
      <c r="R34" s="18">
        <f>SUM(R26:R33)</f>
        <v>1276</v>
      </c>
      <c r="S34" s="18">
        <f>SUM(S26:S33)</f>
        <v>1173</v>
      </c>
      <c r="T34" s="18">
        <f>SUM(T26:T33)</f>
        <v>1015</v>
      </c>
      <c r="U34" s="19">
        <f>SUM(U26:U33)</f>
        <v>760</v>
      </c>
    </row>
    <row r="35" spans="1:21" ht="11.25">
      <c r="A35" s="51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</row>
    <row r="36" spans="1:21" ht="11.25">
      <c r="A36" s="51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</row>
    <row r="37" spans="1:21" ht="11.25">
      <c r="A37" s="51"/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</row>
    <row r="38" spans="1:21" ht="11.25">
      <c r="A38" s="51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</row>
    <row r="39" spans="1:21" ht="11.25">
      <c r="A39" s="51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</row>
    <row r="40" spans="1:21" ht="11.25">
      <c r="A40" s="51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</row>
    <row r="41" spans="1:21" ht="11.25">
      <c r="A41" s="51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</row>
    <row r="42" spans="1:21" ht="11.25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</row>
    <row r="43" ht="12" thickBot="1">
      <c r="A43" s="5" t="s">
        <v>46</v>
      </c>
    </row>
    <row r="44" spans="1:21" ht="11.25">
      <c r="A44" s="64" t="s">
        <v>53</v>
      </c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6"/>
    </row>
    <row r="45" spans="1:21" ht="12" thickBot="1">
      <c r="A45" s="67" t="s">
        <v>8</v>
      </c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74"/>
    </row>
    <row r="46" spans="1:21" ht="13.5" customHeight="1" thickBot="1">
      <c r="A46" s="25" t="s">
        <v>0</v>
      </c>
      <c r="B46" s="71" t="s">
        <v>17</v>
      </c>
      <c r="C46" s="72"/>
      <c r="D46" s="72"/>
      <c r="E46" s="72"/>
      <c r="F46" s="72"/>
      <c r="G46" s="72"/>
      <c r="H46" s="73"/>
      <c r="I46" s="71" t="s">
        <v>18</v>
      </c>
      <c r="J46" s="72"/>
      <c r="K46" s="72"/>
      <c r="L46" s="72"/>
      <c r="M46" s="72"/>
      <c r="N46" s="73"/>
      <c r="O46" s="71" t="s">
        <v>19</v>
      </c>
      <c r="P46" s="72"/>
      <c r="Q46" s="72"/>
      <c r="R46" s="72"/>
      <c r="S46" s="72"/>
      <c r="T46" s="72"/>
      <c r="U46" s="73"/>
    </row>
    <row r="47" spans="1:21" ht="11.25">
      <c r="A47" s="26"/>
      <c r="B47" s="33" t="s">
        <v>21</v>
      </c>
      <c r="C47" s="34" t="s">
        <v>1</v>
      </c>
      <c r="D47" s="34" t="s">
        <v>2</v>
      </c>
      <c r="E47" s="34" t="s">
        <v>3</v>
      </c>
      <c r="F47" s="34" t="s">
        <v>4</v>
      </c>
      <c r="G47" s="58"/>
      <c r="H47" s="35" t="s">
        <v>5</v>
      </c>
      <c r="I47" s="36" t="s">
        <v>21</v>
      </c>
      <c r="J47" s="37" t="s">
        <v>1</v>
      </c>
      <c r="K47" s="37" t="s">
        <v>2</v>
      </c>
      <c r="L47" s="37" t="s">
        <v>3</v>
      </c>
      <c r="M47" s="37" t="s">
        <v>4</v>
      </c>
      <c r="N47" s="44" t="s">
        <v>5</v>
      </c>
      <c r="O47" s="39" t="s">
        <v>21</v>
      </c>
      <c r="P47" s="40" t="s">
        <v>1</v>
      </c>
      <c r="Q47" s="40"/>
      <c r="R47" s="40" t="s">
        <v>2</v>
      </c>
      <c r="S47" s="40" t="s">
        <v>3</v>
      </c>
      <c r="T47" s="40" t="s">
        <v>4</v>
      </c>
      <c r="U47" s="41" t="s">
        <v>5</v>
      </c>
    </row>
    <row r="48" spans="1:21" ht="11.25">
      <c r="A48" s="26"/>
      <c r="I48" s="10"/>
      <c r="J48" s="1"/>
      <c r="K48" s="1"/>
      <c r="L48" s="1"/>
      <c r="M48" s="1"/>
      <c r="N48" s="11"/>
      <c r="O48" s="10"/>
      <c r="P48" s="1"/>
      <c r="Q48" s="1"/>
      <c r="R48" s="1"/>
      <c r="S48" s="1"/>
      <c r="T48" s="1"/>
      <c r="U48" s="11"/>
    </row>
    <row r="49" spans="1:21" ht="11.25">
      <c r="A49" s="26" t="s">
        <v>7</v>
      </c>
      <c r="B49" s="2">
        <v>1258</v>
      </c>
      <c r="C49" s="1">
        <v>262</v>
      </c>
      <c r="D49" s="1">
        <v>245</v>
      </c>
      <c r="E49" s="1">
        <v>234</v>
      </c>
      <c r="F49" s="1">
        <v>263</v>
      </c>
      <c r="G49" s="28"/>
      <c r="H49" s="11">
        <v>254</v>
      </c>
      <c r="I49" s="2">
        <v>1209</v>
      </c>
      <c r="J49" s="1">
        <v>233</v>
      </c>
      <c r="K49" s="1">
        <v>285</v>
      </c>
      <c r="L49" s="1">
        <v>238</v>
      </c>
      <c r="M49" s="1">
        <v>225</v>
      </c>
      <c r="N49" s="11">
        <v>228</v>
      </c>
      <c r="O49" s="10">
        <v>1206</v>
      </c>
      <c r="P49" s="1">
        <v>227</v>
      </c>
      <c r="Q49" s="1"/>
      <c r="R49" s="1">
        <v>240</v>
      </c>
      <c r="S49" s="1">
        <v>286</v>
      </c>
      <c r="T49" s="1">
        <v>222</v>
      </c>
      <c r="U49" s="11">
        <v>231</v>
      </c>
    </row>
    <row r="50" spans="1:21" ht="11.25">
      <c r="A50" s="26" t="s">
        <v>9</v>
      </c>
      <c r="B50" s="2">
        <v>418</v>
      </c>
      <c r="C50" s="1">
        <v>112</v>
      </c>
      <c r="D50" s="1">
        <v>92</v>
      </c>
      <c r="E50" s="1">
        <v>79</v>
      </c>
      <c r="F50" s="1">
        <v>59</v>
      </c>
      <c r="G50" s="28"/>
      <c r="H50" s="11">
        <v>76</v>
      </c>
      <c r="I50" s="2">
        <v>439</v>
      </c>
      <c r="J50" s="1">
        <v>116</v>
      </c>
      <c r="K50" s="1">
        <v>104</v>
      </c>
      <c r="L50" s="1">
        <v>81</v>
      </c>
      <c r="M50" s="1">
        <v>81</v>
      </c>
      <c r="N50" s="11">
        <v>57</v>
      </c>
      <c r="O50" s="10">
        <v>504</v>
      </c>
      <c r="P50" s="1">
        <v>119</v>
      </c>
      <c r="Q50" s="1"/>
      <c r="R50" s="1">
        <v>112</v>
      </c>
      <c r="S50" s="1">
        <v>93</v>
      </c>
      <c r="T50" s="1">
        <v>100</v>
      </c>
      <c r="U50" s="11">
        <v>80</v>
      </c>
    </row>
    <row r="51" spans="1:21" ht="11.25">
      <c r="A51" s="26" t="s">
        <v>10</v>
      </c>
      <c r="B51" s="2">
        <v>1024</v>
      </c>
      <c r="C51" s="1">
        <v>297</v>
      </c>
      <c r="D51" s="1">
        <v>250</v>
      </c>
      <c r="E51" s="1">
        <v>206</v>
      </c>
      <c r="F51" s="1">
        <v>170</v>
      </c>
      <c r="G51" s="28"/>
      <c r="H51" s="11">
        <v>101</v>
      </c>
      <c r="I51" s="2">
        <v>1130</v>
      </c>
      <c r="J51" s="1">
        <v>313</v>
      </c>
      <c r="K51" s="1">
        <v>263</v>
      </c>
      <c r="L51" s="1">
        <v>217</v>
      </c>
      <c r="M51" s="1">
        <v>196</v>
      </c>
      <c r="N51" s="11">
        <v>141</v>
      </c>
      <c r="O51" s="10">
        <v>1183</v>
      </c>
      <c r="P51" s="1">
        <v>316</v>
      </c>
      <c r="Q51" s="1"/>
      <c r="R51" s="1">
        <v>285</v>
      </c>
      <c r="S51" s="1">
        <v>240</v>
      </c>
      <c r="T51" s="1">
        <v>197</v>
      </c>
      <c r="U51" s="11">
        <v>145</v>
      </c>
    </row>
    <row r="52" spans="1:21" ht="11.25">
      <c r="A52" s="26" t="s">
        <v>11</v>
      </c>
      <c r="B52" s="2">
        <v>443</v>
      </c>
      <c r="C52" s="1">
        <v>114</v>
      </c>
      <c r="D52" s="1">
        <v>97</v>
      </c>
      <c r="E52" s="1">
        <v>80</v>
      </c>
      <c r="F52" s="1">
        <v>85</v>
      </c>
      <c r="G52" s="28"/>
      <c r="H52" s="11">
        <v>67</v>
      </c>
      <c r="I52" s="2">
        <v>458</v>
      </c>
      <c r="J52" s="1">
        <v>93</v>
      </c>
      <c r="K52" s="1">
        <v>124</v>
      </c>
      <c r="L52" s="1">
        <v>83</v>
      </c>
      <c r="M52" s="1">
        <v>75</v>
      </c>
      <c r="N52" s="11">
        <v>83</v>
      </c>
      <c r="O52" s="10">
        <v>454</v>
      </c>
      <c r="P52" s="1">
        <v>89</v>
      </c>
      <c r="Q52" s="1"/>
      <c r="R52" s="1">
        <v>92</v>
      </c>
      <c r="S52" s="1">
        <v>115</v>
      </c>
      <c r="T52" s="1">
        <v>85</v>
      </c>
      <c r="U52" s="11">
        <v>73</v>
      </c>
    </row>
    <row r="53" spans="1:21" ht="11.25">
      <c r="A53" s="26" t="s">
        <v>12</v>
      </c>
      <c r="B53" s="2">
        <v>886</v>
      </c>
      <c r="C53" s="1">
        <v>288</v>
      </c>
      <c r="D53" s="1">
        <v>212</v>
      </c>
      <c r="E53" s="1">
        <v>169</v>
      </c>
      <c r="F53" s="1">
        <v>138</v>
      </c>
      <c r="G53" s="28"/>
      <c r="H53" s="11">
        <v>79</v>
      </c>
      <c r="I53" s="2">
        <v>952</v>
      </c>
      <c r="J53" s="1">
        <v>294</v>
      </c>
      <c r="K53" s="1">
        <v>224</v>
      </c>
      <c r="L53" s="1">
        <v>171</v>
      </c>
      <c r="M53" s="1">
        <v>148</v>
      </c>
      <c r="N53" s="11">
        <v>115</v>
      </c>
      <c r="O53" s="10">
        <v>1057</v>
      </c>
      <c r="P53" s="1">
        <v>291</v>
      </c>
      <c r="Q53" s="1"/>
      <c r="R53" s="1">
        <v>260</v>
      </c>
      <c r="S53" s="1">
        <v>213</v>
      </c>
      <c r="T53" s="1">
        <v>155</v>
      </c>
      <c r="U53" s="11">
        <v>138</v>
      </c>
    </row>
    <row r="54" spans="1:21" ht="11.25">
      <c r="A54" s="26" t="s">
        <v>13</v>
      </c>
      <c r="B54" s="2">
        <v>389</v>
      </c>
      <c r="C54" s="1">
        <v>118</v>
      </c>
      <c r="D54" s="1">
        <v>83</v>
      </c>
      <c r="E54" s="1">
        <v>121</v>
      </c>
      <c r="F54" s="1">
        <v>62</v>
      </c>
      <c r="G54" s="28"/>
      <c r="H54" s="11">
        <v>5</v>
      </c>
      <c r="I54" s="2">
        <v>453</v>
      </c>
      <c r="J54" s="1">
        <v>95</v>
      </c>
      <c r="K54" s="1">
        <v>110</v>
      </c>
      <c r="L54" s="1">
        <v>83</v>
      </c>
      <c r="M54" s="1">
        <v>106</v>
      </c>
      <c r="N54" s="11">
        <v>59</v>
      </c>
      <c r="O54" s="10">
        <v>474</v>
      </c>
      <c r="P54" s="1">
        <v>110</v>
      </c>
      <c r="Q54" s="1"/>
      <c r="R54" s="1">
        <v>82</v>
      </c>
      <c r="S54" s="1">
        <v>104</v>
      </c>
      <c r="T54" s="1">
        <v>74</v>
      </c>
      <c r="U54" s="11">
        <v>104</v>
      </c>
    </row>
    <row r="55" spans="1:21" ht="11.25">
      <c r="A55" s="26" t="s">
        <v>14</v>
      </c>
      <c r="B55" s="2">
        <v>828</v>
      </c>
      <c r="C55" s="1">
        <v>200</v>
      </c>
      <c r="D55" s="1">
        <v>206</v>
      </c>
      <c r="E55" s="1">
        <v>187</v>
      </c>
      <c r="F55" s="1">
        <v>147</v>
      </c>
      <c r="G55" s="28"/>
      <c r="H55" s="11">
        <v>88</v>
      </c>
      <c r="I55" s="2">
        <v>852</v>
      </c>
      <c r="J55" s="1">
        <v>230</v>
      </c>
      <c r="K55" s="1">
        <v>179</v>
      </c>
      <c r="L55" s="1">
        <v>197</v>
      </c>
      <c r="M55" s="1">
        <v>155</v>
      </c>
      <c r="N55" s="11">
        <v>91</v>
      </c>
      <c r="O55" s="10">
        <v>909</v>
      </c>
      <c r="P55" s="1">
        <v>246</v>
      </c>
      <c r="Q55" s="1"/>
      <c r="R55" s="1">
        <v>219</v>
      </c>
      <c r="S55" s="1">
        <v>175</v>
      </c>
      <c r="T55" s="1">
        <v>187</v>
      </c>
      <c r="U55" s="11">
        <v>82</v>
      </c>
    </row>
    <row r="56" spans="1:21" ht="12" thickBot="1">
      <c r="A56" s="29" t="s">
        <v>15</v>
      </c>
      <c r="B56" s="13">
        <v>463</v>
      </c>
      <c r="C56" s="14">
        <v>94</v>
      </c>
      <c r="D56" s="14">
        <v>91</v>
      </c>
      <c r="E56" s="14">
        <v>97</v>
      </c>
      <c r="F56" s="14">
        <v>91</v>
      </c>
      <c r="G56" s="30"/>
      <c r="H56" s="15">
        <v>90</v>
      </c>
      <c r="I56" s="13">
        <v>458</v>
      </c>
      <c r="J56" s="14">
        <v>95</v>
      </c>
      <c r="K56" s="14">
        <v>91</v>
      </c>
      <c r="L56" s="14">
        <v>86</v>
      </c>
      <c r="M56" s="14">
        <v>104</v>
      </c>
      <c r="N56" s="15">
        <v>82</v>
      </c>
      <c r="O56" s="47">
        <v>541</v>
      </c>
      <c r="P56" s="14">
        <v>162</v>
      </c>
      <c r="Q56" s="14"/>
      <c r="R56" s="14">
        <v>98</v>
      </c>
      <c r="S56" s="14">
        <v>88</v>
      </c>
      <c r="T56" s="14">
        <v>88</v>
      </c>
      <c r="U56" s="15">
        <v>105</v>
      </c>
    </row>
    <row r="57" spans="1:21" ht="12" thickBot="1">
      <c r="A57" s="31" t="s">
        <v>16</v>
      </c>
      <c r="B57" s="17">
        <f>SUM(B49:B56)</f>
        <v>5709</v>
      </c>
      <c r="C57" s="18">
        <f>SUM(C49:C56)</f>
        <v>1485</v>
      </c>
      <c r="D57" s="18">
        <f>SUM(D49:D56)</f>
        <v>1276</v>
      </c>
      <c r="E57" s="18">
        <f>SUM(E49:E56)</f>
        <v>1173</v>
      </c>
      <c r="F57" s="18">
        <f>SUM(F49:F56)</f>
        <v>1015</v>
      </c>
      <c r="G57" s="32"/>
      <c r="H57" s="19">
        <f aca="true" t="shared" si="3" ref="H57:P57">SUM(H49:H56)</f>
        <v>760</v>
      </c>
      <c r="I57" s="17">
        <f t="shared" si="3"/>
        <v>5951</v>
      </c>
      <c r="J57" s="18">
        <f t="shared" si="3"/>
        <v>1469</v>
      </c>
      <c r="K57" s="18">
        <f t="shared" si="3"/>
        <v>1380</v>
      </c>
      <c r="L57" s="18">
        <f t="shared" si="3"/>
        <v>1156</v>
      </c>
      <c r="M57" s="18">
        <f t="shared" si="3"/>
        <v>1090</v>
      </c>
      <c r="N57" s="19">
        <f t="shared" si="3"/>
        <v>856</v>
      </c>
      <c r="O57" s="17">
        <f t="shared" si="3"/>
        <v>6328</v>
      </c>
      <c r="P57" s="18">
        <f t="shared" si="3"/>
        <v>1560</v>
      </c>
      <c r="Q57" s="18"/>
      <c r="R57" s="18">
        <f>SUM(R49:R56)</f>
        <v>1388</v>
      </c>
      <c r="S57" s="18">
        <f>SUM(S49:S56)</f>
        <v>1314</v>
      </c>
      <c r="T57" s="18">
        <f>SUM(T49:T56)</f>
        <v>1108</v>
      </c>
      <c r="U57" s="19">
        <f>SUM(U49:U56)</f>
        <v>958</v>
      </c>
    </row>
    <row r="59" ht="12" thickBot="1">
      <c r="A59" s="5" t="s">
        <v>46</v>
      </c>
    </row>
    <row r="60" spans="1:21" ht="11.25">
      <c r="A60" s="64" t="s">
        <v>53</v>
      </c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6"/>
    </row>
    <row r="61" spans="1:21" ht="12" thickBot="1">
      <c r="A61" s="67" t="s">
        <v>8</v>
      </c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9"/>
      <c r="P61" s="69"/>
      <c r="Q61" s="69"/>
      <c r="R61" s="69"/>
      <c r="S61" s="69"/>
      <c r="T61" s="69"/>
      <c r="U61" s="70"/>
    </row>
    <row r="62" spans="1:21" ht="13.5" customHeight="1" thickBot="1">
      <c r="A62" s="25" t="s">
        <v>0</v>
      </c>
      <c r="B62" s="71" t="s">
        <v>23</v>
      </c>
      <c r="C62" s="72"/>
      <c r="D62" s="72"/>
      <c r="E62" s="72"/>
      <c r="F62" s="72"/>
      <c r="G62" s="72"/>
      <c r="H62" s="73"/>
      <c r="I62" s="71" t="s">
        <v>41</v>
      </c>
      <c r="J62" s="72"/>
      <c r="K62" s="72"/>
      <c r="L62" s="72"/>
      <c r="M62" s="72"/>
      <c r="N62" s="72"/>
      <c r="O62" s="71" t="s">
        <v>45</v>
      </c>
      <c r="P62" s="72"/>
      <c r="Q62" s="72"/>
      <c r="R62" s="72"/>
      <c r="S62" s="72"/>
      <c r="T62" s="72"/>
      <c r="U62" s="73"/>
    </row>
    <row r="63" spans="1:21" ht="11.25">
      <c r="A63" s="26"/>
      <c r="B63" s="39" t="s">
        <v>21</v>
      </c>
      <c r="C63" s="40" t="s">
        <v>1</v>
      </c>
      <c r="D63" s="40" t="s">
        <v>2</v>
      </c>
      <c r="E63" s="40" t="s">
        <v>3</v>
      </c>
      <c r="F63" s="40" t="s">
        <v>4</v>
      </c>
      <c r="G63" s="60"/>
      <c r="H63" s="41" t="s">
        <v>5</v>
      </c>
      <c r="I63" s="36" t="s">
        <v>21</v>
      </c>
      <c r="J63" s="37" t="s">
        <v>1</v>
      </c>
      <c r="K63" s="37" t="s">
        <v>2</v>
      </c>
      <c r="L63" s="37" t="s">
        <v>3</v>
      </c>
      <c r="M63" s="37" t="s">
        <v>4</v>
      </c>
      <c r="N63" s="38" t="s">
        <v>5</v>
      </c>
      <c r="O63" s="36" t="s">
        <v>21</v>
      </c>
      <c r="P63" s="62" t="s">
        <v>1</v>
      </c>
      <c r="Q63" s="63"/>
      <c r="R63" s="37" t="s">
        <v>2</v>
      </c>
      <c r="S63" s="37" t="s">
        <v>3</v>
      </c>
      <c r="T63" s="37" t="s">
        <v>4</v>
      </c>
      <c r="U63" s="44" t="s">
        <v>5</v>
      </c>
    </row>
    <row r="64" spans="1:21" ht="11.25">
      <c r="A64" s="26"/>
      <c r="B64" s="39"/>
      <c r="C64" s="40"/>
      <c r="D64" s="40"/>
      <c r="E64" s="40"/>
      <c r="F64" s="40"/>
      <c r="G64" s="60"/>
      <c r="H64" s="41"/>
      <c r="I64" s="10"/>
      <c r="J64" s="1"/>
      <c r="K64" s="1"/>
      <c r="L64" s="1"/>
      <c r="M64" s="1"/>
      <c r="N64" s="28"/>
      <c r="O64" s="39"/>
      <c r="P64" s="40" t="s">
        <v>43</v>
      </c>
      <c r="Q64" s="40" t="s">
        <v>44</v>
      </c>
      <c r="R64" s="40"/>
      <c r="S64" s="40"/>
      <c r="T64" s="40"/>
      <c r="U64" s="41"/>
    </row>
    <row r="65" spans="1:21" ht="11.25">
      <c r="A65" s="26" t="s">
        <v>7</v>
      </c>
      <c r="B65" s="10">
        <f aca="true" t="shared" si="4" ref="B65:B72">C65+D65+E65+F65+H65</f>
        <v>1199</v>
      </c>
      <c r="C65" s="1">
        <v>234</v>
      </c>
      <c r="D65" s="1">
        <v>223</v>
      </c>
      <c r="E65" s="1">
        <v>241</v>
      </c>
      <c r="F65" s="1">
        <v>276</v>
      </c>
      <c r="G65" s="28"/>
      <c r="H65" s="11">
        <v>225</v>
      </c>
      <c r="I65" s="2">
        <f aca="true" t="shared" si="5" ref="I65:I72">J65+K65+L65+M65+N65</f>
        <v>1260</v>
      </c>
      <c r="J65" s="1">
        <v>330</v>
      </c>
      <c r="K65" s="1">
        <v>229</v>
      </c>
      <c r="L65" s="1">
        <v>213</v>
      </c>
      <c r="M65" s="1">
        <v>227</v>
      </c>
      <c r="N65" s="28">
        <v>261</v>
      </c>
      <c r="O65" s="52">
        <v>2028</v>
      </c>
      <c r="P65" s="1">
        <v>642</v>
      </c>
      <c r="Q65" s="1">
        <v>638</v>
      </c>
      <c r="R65" s="1">
        <v>469</v>
      </c>
      <c r="S65" s="1">
        <v>282</v>
      </c>
      <c r="T65" s="1">
        <v>322</v>
      </c>
      <c r="U65" s="11">
        <v>313</v>
      </c>
    </row>
    <row r="66" spans="1:21" ht="11.25">
      <c r="A66" s="26" t="s">
        <v>9</v>
      </c>
      <c r="B66" s="10">
        <f t="shared" si="4"/>
        <v>559</v>
      </c>
      <c r="C66" s="1">
        <v>127</v>
      </c>
      <c r="D66" s="1">
        <v>110</v>
      </c>
      <c r="E66" s="1">
        <v>109</v>
      </c>
      <c r="F66" s="1">
        <v>112</v>
      </c>
      <c r="G66" s="28"/>
      <c r="H66" s="11">
        <v>101</v>
      </c>
      <c r="I66" s="2">
        <f t="shared" si="5"/>
        <v>598</v>
      </c>
      <c r="J66" s="1">
        <v>151</v>
      </c>
      <c r="K66" s="1">
        <v>112</v>
      </c>
      <c r="L66" s="1">
        <v>108</v>
      </c>
      <c r="M66" s="1">
        <v>118</v>
      </c>
      <c r="N66" s="28">
        <v>109</v>
      </c>
      <c r="O66" s="52"/>
      <c r="P66" s="1"/>
      <c r="Q66" s="1"/>
      <c r="R66" s="1"/>
      <c r="S66" s="1"/>
      <c r="T66" s="1"/>
      <c r="U66" s="11"/>
    </row>
    <row r="67" spans="1:21" ht="11.25">
      <c r="A67" s="26" t="s">
        <v>10</v>
      </c>
      <c r="B67" s="10">
        <f t="shared" si="4"/>
        <v>1193</v>
      </c>
      <c r="C67" s="1">
        <v>272</v>
      </c>
      <c r="D67" s="1">
        <v>284</v>
      </c>
      <c r="E67" s="1">
        <v>271</v>
      </c>
      <c r="F67" s="1">
        <v>212</v>
      </c>
      <c r="G67" s="28"/>
      <c r="H67" s="11">
        <v>154</v>
      </c>
      <c r="I67" s="2">
        <f t="shared" si="5"/>
        <v>1186</v>
      </c>
      <c r="J67" s="1">
        <v>287</v>
      </c>
      <c r="K67" s="1">
        <v>229</v>
      </c>
      <c r="L67" s="1">
        <v>252</v>
      </c>
      <c r="M67" s="1">
        <v>228</v>
      </c>
      <c r="N67" s="28">
        <v>190</v>
      </c>
      <c r="O67" s="52">
        <v>1797</v>
      </c>
      <c r="P67" s="1">
        <v>901</v>
      </c>
      <c r="Q67" s="1">
        <v>901</v>
      </c>
      <c r="R67" s="1">
        <v>229</v>
      </c>
      <c r="S67" s="1">
        <v>211</v>
      </c>
      <c r="T67" s="1">
        <v>227</v>
      </c>
      <c r="U67" s="11">
        <v>229</v>
      </c>
    </row>
    <row r="68" spans="1:21" ht="11.25">
      <c r="A68" s="26" t="s">
        <v>11</v>
      </c>
      <c r="B68" s="10">
        <f t="shared" si="4"/>
        <v>467</v>
      </c>
      <c r="C68" s="1">
        <v>90</v>
      </c>
      <c r="D68" s="1">
        <v>87</v>
      </c>
      <c r="E68" s="1">
        <v>95</v>
      </c>
      <c r="F68" s="1">
        <v>116</v>
      </c>
      <c r="G68" s="28"/>
      <c r="H68" s="11">
        <v>79</v>
      </c>
      <c r="I68" s="2">
        <f t="shared" si="5"/>
        <v>452</v>
      </c>
      <c r="J68" s="1">
        <v>87</v>
      </c>
      <c r="K68" s="1">
        <v>79</v>
      </c>
      <c r="L68" s="1">
        <v>88</v>
      </c>
      <c r="M68" s="1">
        <v>77</v>
      </c>
      <c r="N68" s="28">
        <v>121</v>
      </c>
      <c r="O68" s="52">
        <v>471</v>
      </c>
      <c r="P68" s="1">
        <v>136</v>
      </c>
      <c r="Q68" s="1">
        <v>131</v>
      </c>
      <c r="R68" s="1">
        <v>90</v>
      </c>
      <c r="S68" s="1">
        <v>79</v>
      </c>
      <c r="T68" s="1">
        <v>88</v>
      </c>
      <c r="U68" s="11">
        <v>78</v>
      </c>
    </row>
    <row r="69" spans="1:21" ht="11.25">
      <c r="A69" s="26" t="s">
        <v>12</v>
      </c>
      <c r="B69" s="10">
        <f t="shared" si="4"/>
        <v>1025</v>
      </c>
      <c r="C69" s="1">
        <v>227</v>
      </c>
      <c r="D69" s="1">
        <v>228</v>
      </c>
      <c r="E69" s="1">
        <v>220</v>
      </c>
      <c r="F69" s="1">
        <v>203</v>
      </c>
      <c r="G69" s="28"/>
      <c r="H69" s="11">
        <v>147</v>
      </c>
      <c r="I69" s="2">
        <f t="shared" si="5"/>
        <v>1147</v>
      </c>
      <c r="J69" s="1">
        <v>324</v>
      </c>
      <c r="K69" s="1">
        <v>210</v>
      </c>
      <c r="L69" s="1">
        <v>206</v>
      </c>
      <c r="M69" s="1">
        <v>203</v>
      </c>
      <c r="N69" s="28">
        <v>204</v>
      </c>
      <c r="O69" s="52">
        <v>1129</v>
      </c>
      <c r="P69" s="1">
        <v>391</v>
      </c>
      <c r="Q69" s="1">
        <v>391</v>
      </c>
      <c r="R69" s="1">
        <v>243</v>
      </c>
      <c r="S69" s="1">
        <v>168</v>
      </c>
      <c r="T69" s="1">
        <v>132</v>
      </c>
      <c r="U69" s="11">
        <v>195</v>
      </c>
    </row>
    <row r="70" spans="1:21" ht="11.25">
      <c r="A70" s="26" t="s">
        <v>13</v>
      </c>
      <c r="B70" s="10">
        <f t="shared" si="4"/>
        <v>485</v>
      </c>
      <c r="C70" s="1">
        <v>149</v>
      </c>
      <c r="D70" s="1">
        <v>95</v>
      </c>
      <c r="E70" s="1">
        <v>79</v>
      </c>
      <c r="F70" s="1">
        <v>88</v>
      </c>
      <c r="G70" s="28"/>
      <c r="H70" s="11">
        <v>74</v>
      </c>
      <c r="I70" s="2">
        <f t="shared" si="5"/>
        <v>498</v>
      </c>
      <c r="J70" s="1">
        <v>123</v>
      </c>
      <c r="K70" s="1">
        <v>132</v>
      </c>
      <c r="L70" s="1">
        <v>85</v>
      </c>
      <c r="M70" s="1">
        <v>72</v>
      </c>
      <c r="N70" s="28">
        <v>86</v>
      </c>
      <c r="O70" s="52">
        <v>435</v>
      </c>
      <c r="P70" s="1">
        <v>78</v>
      </c>
      <c r="Q70" s="1">
        <v>76</v>
      </c>
      <c r="R70" s="1">
        <v>105</v>
      </c>
      <c r="S70" s="1">
        <v>102</v>
      </c>
      <c r="T70" s="1">
        <v>76</v>
      </c>
      <c r="U70" s="11">
        <v>74</v>
      </c>
    </row>
    <row r="71" spans="1:21" ht="11.25">
      <c r="A71" s="26" t="s">
        <v>14</v>
      </c>
      <c r="B71" s="10">
        <f t="shared" si="4"/>
        <v>977</v>
      </c>
      <c r="C71" s="1">
        <v>256</v>
      </c>
      <c r="D71" s="1">
        <v>241</v>
      </c>
      <c r="E71" s="1">
        <v>212</v>
      </c>
      <c r="F71" s="1">
        <v>178</v>
      </c>
      <c r="G71" s="28"/>
      <c r="H71" s="11">
        <v>90</v>
      </c>
      <c r="I71" s="2">
        <f t="shared" si="5"/>
        <v>979</v>
      </c>
      <c r="J71" s="1">
        <v>320</v>
      </c>
      <c r="K71" s="1">
        <v>217</v>
      </c>
      <c r="L71" s="1">
        <v>216</v>
      </c>
      <c r="M71" s="1">
        <v>151</v>
      </c>
      <c r="N71" s="28">
        <v>75</v>
      </c>
      <c r="O71" s="52">
        <v>1200</v>
      </c>
      <c r="P71" s="1">
        <v>444</v>
      </c>
      <c r="Q71" s="1">
        <v>444</v>
      </c>
      <c r="R71" s="1">
        <v>254</v>
      </c>
      <c r="S71" s="1">
        <v>194</v>
      </c>
      <c r="T71" s="1">
        <v>215</v>
      </c>
      <c r="U71" s="11">
        <v>93</v>
      </c>
    </row>
    <row r="72" spans="1:21" ht="12" thickBot="1">
      <c r="A72" s="29" t="s">
        <v>15</v>
      </c>
      <c r="B72" s="47">
        <f t="shared" si="4"/>
        <v>539</v>
      </c>
      <c r="C72" s="14">
        <v>121</v>
      </c>
      <c r="D72" s="14">
        <v>147</v>
      </c>
      <c r="E72" s="14">
        <v>95</v>
      </c>
      <c r="F72" s="14">
        <v>88</v>
      </c>
      <c r="G72" s="30"/>
      <c r="H72" s="15">
        <v>88</v>
      </c>
      <c r="I72" s="13">
        <f t="shared" si="5"/>
        <v>585</v>
      </c>
      <c r="J72" s="14">
        <v>144</v>
      </c>
      <c r="K72" s="14">
        <v>117</v>
      </c>
      <c r="L72" s="14">
        <v>146</v>
      </c>
      <c r="M72" s="14">
        <v>91</v>
      </c>
      <c r="N72" s="30">
        <v>87</v>
      </c>
      <c r="O72" s="53">
        <v>660</v>
      </c>
      <c r="P72" s="14">
        <v>180</v>
      </c>
      <c r="Q72" s="14">
        <v>164</v>
      </c>
      <c r="R72" s="14">
        <v>133</v>
      </c>
      <c r="S72" s="14">
        <v>114</v>
      </c>
      <c r="T72" s="14">
        <v>140</v>
      </c>
      <c r="U72" s="15">
        <v>93</v>
      </c>
    </row>
    <row r="73" spans="1:21" ht="12" thickBot="1">
      <c r="A73" s="31" t="s">
        <v>16</v>
      </c>
      <c r="B73" s="17">
        <f>SUM(B65:B72)</f>
        <v>6444</v>
      </c>
      <c r="C73" s="18">
        <f>SUM(C65:C72)</f>
        <v>1476</v>
      </c>
      <c r="D73" s="18">
        <f>SUM(D65:D72)</f>
        <v>1415</v>
      </c>
      <c r="E73" s="18">
        <f>SUM(E65:E71)</f>
        <v>1227</v>
      </c>
      <c r="F73" s="18">
        <f>SUM(F65:F72)</f>
        <v>1273</v>
      </c>
      <c r="G73" s="32"/>
      <c r="H73" s="19">
        <f aca="true" t="shared" si="6" ref="H73:U73">SUM(H65:H72)</f>
        <v>958</v>
      </c>
      <c r="I73" s="17">
        <f t="shared" si="6"/>
        <v>6705</v>
      </c>
      <c r="J73" s="18">
        <f t="shared" si="6"/>
        <v>1766</v>
      </c>
      <c r="K73" s="18">
        <f t="shared" si="6"/>
        <v>1325</v>
      </c>
      <c r="L73" s="18">
        <f t="shared" si="6"/>
        <v>1314</v>
      </c>
      <c r="M73" s="18">
        <f t="shared" si="6"/>
        <v>1167</v>
      </c>
      <c r="N73" s="32">
        <f t="shared" si="6"/>
        <v>1133</v>
      </c>
      <c r="O73" s="54">
        <f t="shared" si="6"/>
        <v>7720</v>
      </c>
      <c r="P73" s="18">
        <f t="shared" si="6"/>
        <v>2772</v>
      </c>
      <c r="Q73" s="18">
        <f t="shared" si="6"/>
        <v>2745</v>
      </c>
      <c r="R73" s="18">
        <f t="shared" si="6"/>
        <v>1523</v>
      </c>
      <c r="S73" s="18">
        <f t="shared" si="6"/>
        <v>1150</v>
      </c>
      <c r="T73" s="18">
        <f t="shared" si="6"/>
        <v>1200</v>
      </c>
      <c r="U73" s="19">
        <f t="shared" si="6"/>
        <v>1075</v>
      </c>
    </row>
    <row r="75" ht="11.25">
      <c r="A75" s="5" t="s">
        <v>37</v>
      </c>
    </row>
    <row r="76" ht="12" thickBot="1"/>
    <row r="77" spans="1:21" ht="11.25">
      <c r="A77" s="64" t="s">
        <v>53</v>
      </c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6"/>
    </row>
    <row r="78" spans="1:21" ht="12" thickBot="1">
      <c r="A78" s="67" t="s">
        <v>8</v>
      </c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9"/>
      <c r="P78" s="69"/>
      <c r="Q78" s="69"/>
      <c r="R78" s="69"/>
      <c r="S78" s="69"/>
      <c r="T78" s="69"/>
      <c r="U78" s="70"/>
    </row>
    <row r="79" spans="1:21" ht="13.5" customHeight="1" thickBot="1">
      <c r="A79" s="25" t="s">
        <v>0</v>
      </c>
      <c r="B79" s="71" t="s">
        <v>49</v>
      </c>
      <c r="C79" s="72"/>
      <c r="D79" s="72"/>
      <c r="E79" s="72"/>
      <c r="F79" s="72"/>
      <c r="G79" s="72"/>
      <c r="H79" s="73"/>
      <c r="I79" s="71"/>
      <c r="J79" s="72"/>
      <c r="K79" s="72"/>
      <c r="L79" s="72"/>
      <c r="M79" s="72"/>
      <c r="N79" s="72"/>
      <c r="O79" s="71"/>
      <c r="P79" s="72"/>
      <c r="Q79" s="72"/>
      <c r="R79" s="72"/>
      <c r="S79" s="72"/>
      <c r="T79" s="72"/>
      <c r="U79" s="73"/>
    </row>
    <row r="80" spans="1:21" ht="11.25">
      <c r="A80" s="26"/>
      <c r="B80" s="39" t="s">
        <v>21</v>
      </c>
      <c r="C80" s="40" t="s">
        <v>1</v>
      </c>
      <c r="D80" s="40" t="s">
        <v>2</v>
      </c>
      <c r="E80" s="40" t="s">
        <v>3</v>
      </c>
      <c r="F80" s="40" t="s">
        <v>4</v>
      </c>
      <c r="G80" s="41" t="s">
        <v>5</v>
      </c>
      <c r="H80" s="41" t="s">
        <v>50</v>
      </c>
      <c r="I80" s="36"/>
      <c r="J80" s="37"/>
      <c r="K80" s="37"/>
      <c r="L80" s="37"/>
      <c r="M80" s="37"/>
      <c r="N80" s="38"/>
      <c r="O80" s="36"/>
      <c r="P80" s="62"/>
      <c r="Q80" s="63"/>
      <c r="R80" s="37"/>
      <c r="S80" s="37"/>
      <c r="T80" s="37"/>
      <c r="U80" s="44"/>
    </row>
    <row r="81" spans="1:21" ht="11.25">
      <c r="A81" s="26"/>
      <c r="B81" s="39"/>
      <c r="C81" s="40"/>
      <c r="D81" s="40"/>
      <c r="E81" s="40"/>
      <c r="F81" s="40"/>
      <c r="G81" s="41"/>
      <c r="H81" s="41"/>
      <c r="I81" s="10"/>
      <c r="J81" s="1"/>
      <c r="K81" s="1"/>
      <c r="L81" s="1"/>
      <c r="M81" s="1"/>
      <c r="N81" s="28"/>
      <c r="O81" s="39"/>
      <c r="P81" s="40"/>
      <c r="Q81" s="40"/>
      <c r="R81" s="40"/>
      <c r="S81" s="40"/>
      <c r="T81" s="40"/>
      <c r="U81" s="41"/>
    </row>
    <row r="82" spans="1:21" ht="11.25">
      <c r="A82" s="26" t="s">
        <v>7</v>
      </c>
      <c r="B82" s="10">
        <v>2106</v>
      </c>
      <c r="C82" s="1">
        <v>452</v>
      </c>
      <c r="D82" s="1">
        <v>586</v>
      </c>
      <c r="E82" s="1">
        <v>474</v>
      </c>
      <c r="F82" s="1">
        <v>279</v>
      </c>
      <c r="G82" s="11">
        <v>299</v>
      </c>
      <c r="H82" s="11">
        <v>16</v>
      </c>
      <c r="I82" s="2"/>
      <c r="J82" s="1"/>
      <c r="K82" s="1"/>
      <c r="L82" s="1"/>
      <c r="M82" s="1"/>
      <c r="N82" s="28"/>
      <c r="O82" s="52"/>
      <c r="P82" s="1"/>
      <c r="Q82" s="1"/>
      <c r="R82" s="1"/>
      <c r="S82" s="1"/>
      <c r="T82" s="1"/>
      <c r="U82" s="11"/>
    </row>
    <row r="83" spans="1:21" ht="11.25">
      <c r="A83" s="26" t="s">
        <v>10</v>
      </c>
      <c r="B83" s="10">
        <v>1487</v>
      </c>
      <c r="C83" s="1">
        <v>363</v>
      </c>
      <c r="D83" s="1">
        <v>484</v>
      </c>
      <c r="E83" s="1">
        <v>214</v>
      </c>
      <c r="F83" s="1">
        <v>187</v>
      </c>
      <c r="G83" s="1">
        <v>218</v>
      </c>
      <c r="H83" s="11">
        <v>21</v>
      </c>
      <c r="I83" s="2"/>
      <c r="J83" s="1"/>
      <c r="K83" s="1"/>
      <c r="L83" s="1"/>
      <c r="M83" s="1"/>
      <c r="N83" s="28"/>
      <c r="O83" s="52"/>
      <c r="P83" s="1"/>
      <c r="Q83" s="1"/>
      <c r="R83" s="1"/>
      <c r="S83" s="1"/>
      <c r="T83" s="1"/>
      <c r="U83" s="11"/>
    </row>
    <row r="84" spans="1:21" ht="11.25">
      <c r="A84" s="26" t="s">
        <v>11</v>
      </c>
      <c r="B84" s="10">
        <v>510</v>
      </c>
      <c r="C84" s="1">
        <v>143</v>
      </c>
      <c r="D84" s="1">
        <v>131</v>
      </c>
      <c r="E84" s="1">
        <v>89</v>
      </c>
      <c r="F84" s="1">
        <v>65</v>
      </c>
      <c r="G84" s="28">
        <v>82</v>
      </c>
      <c r="H84" s="11"/>
      <c r="I84" s="2"/>
      <c r="J84" s="1"/>
      <c r="K84" s="1"/>
      <c r="L84" s="1"/>
      <c r="M84" s="1"/>
      <c r="N84" s="28"/>
      <c r="O84" s="52"/>
      <c r="P84" s="1"/>
      <c r="Q84" s="1"/>
      <c r="R84" s="1"/>
      <c r="S84" s="1"/>
      <c r="T84" s="1"/>
      <c r="U84" s="11"/>
    </row>
    <row r="85" spans="1:21" ht="11.25">
      <c r="A85" s="26" t="s">
        <v>12</v>
      </c>
      <c r="B85" s="10">
        <v>1238</v>
      </c>
      <c r="C85" s="1">
        <v>494</v>
      </c>
      <c r="D85" s="1">
        <v>222</v>
      </c>
      <c r="E85" s="1">
        <v>229</v>
      </c>
      <c r="F85" s="1">
        <v>150</v>
      </c>
      <c r="G85" s="28">
        <v>143</v>
      </c>
      <c r="H85" s="11"/>
      <c r="I85" s="2"/>
      <c r="J85" s="1"/>
      <c r="K85" s="1"/>
      <c r="L85" s="1"/>
      <c r="M85" s="1"/>
      <c r="N85" s="28"/>
      <c r="O85" s="52"/>
      <c r="P85" s="1"/>
      <c r="Q85" s="1"/>
      <c r="R85" s="1"/>
      <c r="S85" s="1"/>
      <c r="T85" s="1"/>
      <c r="U85" s="11"/>
    </row>
    <row r="86" spans="1:21" ht="11.25">
      <c r="A86" s="26" t="s">
        <v>13</v>
      </c>
      <c r="B86" s="10">
        <v>560</v>
      </c>
      <c r="C86" s="1">
        <v>241</v>
      </c>
      <c r="D86" s="1">
        <v>43</v>
      </c>
      <c r="E86" s="1">
        <v>105</v>
      </c>
      <c r="F86" s="1">
        <v>90</v>
      </c>
      <c r="G86" s="28">
        <v>81</v>
      </c>
      <c r="H86" s="11"/>
      <c r="I86" s="2"/>
      <c r="J86" s="1"/>
      <c r="K86" s="1"/>
      <c r="L86" s="1"/>
      <c r="M86" s="1"/>
      <c r="N86" s="28"/>
      <c r="O86" s="52"/>
      <c r="P86" s="1"/>
      <c r="Q86" s="1"/>
      <c r="R86" s="1"/>
      <c r="S86" s="1"/>
      <c r="T86" s="1"/>
      <c r="U86" s="11"/>
    </row>
    <row r="87" spans="1:21" ht="11.25">
      <c r="A87" s="26" t="s">
        <v>14</v>
      </c>
      <c r="B87" s="10">
        <v>1400</v>
      </c>
      <c r="C87" s="1">
        <v>480</v>
      </c>
      <c r="D87" s="1">
        <v>374</v>
      </c>
      <c r="E87" s="1">
        <v>233</v>
      </c>
      <c r="F87" s="1">
        <v>179</v>
      </c>
      <c r="G87" s="28">
        <v>134</v>
      </c>
      <c r="H87" s="11"/>
      <c r="I87" s="2"/>
      <c r="J87" s="1"/>
      <c r="K87" s="1"/>
      <c r="L87" s="1"/>
      <c r="M87" s="1"/>
      <c r="N87" s="28"/>
      <c r="O87" s="52"/>
      <c r="P87" s="1"/>
      <c r="Q87" s="1"/>
      <c r="R87" s="1"/>
      <c r="S87" s="1"/>
      <c r="T87" s="1"/>
      <c r="U87" s="11"/>
    </row>
    <row r="88" spans="1:21" ht="12" thickBot="1">
      <c r="A88" s="29" t="s">
        <v>15</v>
      </c>
      <c r="B88" s="47">
        <v>756</v>
      </c>
      <c r="C88" s="14">
        <v>196</v>
      </c>
      <c r="D88" s="14">
        <v>181</v>
      </c>
      <c r="E88" s="14">
        <v>129</v>
      </c>
      <c r="F88" s="14">
        <v>110</v>
      </c>
      <c r="G88" s="30">
        <v>140</v>
      </c>
      <c r="H88" s="15"/>
      <c r="I88" s="13"/>
      <c r="J88" s="14"/>
      <c r="K88" s="14"/>
      <c r="L88" s="14"/>
      <c r="M88" s="14"/>
      <c r="N88" s="30"/>
      <c r="O88" s="53"/>
      <c r="P88" s="14"/>
      <c r="Q88" s="14"/>
      <c r="R88" s="14"/>
      <c r="S88" s="14"/>
      <c r="T88" s="14"/>
      <c r="U88" s="15"/>
    </row>
    <row r="89" spans="1:21" ht="12" thickBot="1">
      <c r="A89" s="31" t="s">
        <v>16</v>
      </c>
      <c r="B89" s="17">
        <v>8057</v>
      </c>
      <c r="C89" s="18">
        <f aca="true" t="shared" si="7" ref="C89:H89">SUM(C82:C88)</f>
        <v>2369</v>
      </c>
      <c r="D89" s="18">
        <f t="shared" si="7"/>
        <v>2021</v>
      </c>
      <c r="E89" s="18">
        <f t="shared" si="7"/>
        <v>1473</v>
      </c>
      <c r="F89" s="18">
        <f t="shared" si="7"/>
        <v>1060</v>
      </c>
      <c r="G89" s="32">
        <f t="shared" si="7"/>
        <v>1097</v>
      </c>
      <c r="H89" s="19">
        <f t="shared" si="7"/>
        <v>37</v>
      </c>
      <c r="I89" s="17"/>
      <c r="J89" s="18"/>
      <c r="K89" s="18"/>
      <c r="L89" s="18"/>
      <c r="M89" s="18"/>
      <c r="N89" s="32"/>
      <c r="O89" s="54"/>
      <c r="P89" s="18"/>
      <c r="Q89" s="18"/>
      <c r="R89" s="18"/>
      <c r="S89" s="18"/>
      <c r="T89" s="18"/>
      <c r="U89" s="19"/>
    </row>
  </sheetData>
  <mergeCells count="28">
    <mergeCell ref="A44:U44"/>
    <mergeCell ref="A45:U45"/>
    <mergeCell ref="B12:H12"/>
    <mergeCell ref="I12:N12"/>
    <mergeCell ref="O12:U12"/>
    <mergeCell ref="B24:H24"/>
    <mergeCell ref="I24:N24"/>
    <mergeCell ref="O24:U24"/>
    <mergeCell ref="A2:U2"/>
    <mergeCell ref="A3:U3"/>
    <mergeCell ref="B4:H4"/>
    <mergeCell ref="I4:N4"/>
    <mergeCell ref="O4:U4"/>
    <mergeCell ref="P63:Q63"/>
    <mergeCell ref="B46:H46"/>
    <mergeCell ref="I46:N46"/>
    <mergeCell ref="O46:U46"/>
    <mergeCell ref="A60:U60"/>
    <mergeCell ref="A61:U61"/>
    <mergeCell ref="B62:H62"/>
    <mergeCell ref="I62:N62"/>
    <mergeCell ref="O62:U62"/>
    <mergeCell ref="P80:Q80"/>
    <mergeCell ref="A77:U77"/>
    <mergeCell ref="A78:U78"/>
    <mergeCell ref="B79:H79"/>
    <mergeCell ref="I79:N79"/>
    <mergeCell ref="O79:U79"/>
  </mergeCells>
  <printOptions/>
  <pageMargins left="0.75" right="0.75" top="1" bottom="1" header="0.4921259845" footer="0.4921259845"/>
  <pageSetup firstPageNumber="84" useFirstPageNumber="1" horizontalDpi="300" verticalDpi="3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88"/>
  <sheetViews>
    <sheetView tabSelected="1" workbookViewId="0" topLeftCell="A1">
      <selection activeCell="F40" sqref="F40"/>
    </sheetView>
  </sheetViews>
  <sheetFormatPr defaultColWidth="9.00390625" defaultRowHeight="12.75"/>
  <cols>
    <col min="1" max="1" width="16.75390625" style="5" customWidth="1"/>
    <col min="2" max="2" width="5.375" style="5" customWidth="1"/>
    <col min="3" max="3" width="4.625" style="5" customWidth="1"/>
    <col min="4" max="4" width="4.375" style="5" customWidth="1"/>
    <col min="5" max="5" width="5.125" style="5" customWidth="1"/>
    <col min="6" max="6" width="5.75390625" style="5" customWidth="1"/>
    <col min="7" max="7" width="5.375" style="5" customWidth="1"/>
    <col min="8" max="8" width="5.75390625" style="5" customWidth="1"/>
    <col min="9" max="9" width="6.00390625" style="5" customWidth="1"/>
    <col min="10" max="10" width="4.625" style="5" customWidth="1"/>
    <col min="11" max="11" width="4.375" style="5" customWidth="1"/>
    <col min="12" max="12" width="5.125" style="5" customWidth="1"/>
    <col min="13" max="13" width="5.75390625" style="5" customWidth="1"/>
    <col min="14" max="14" width="5.375" style="5" customWidth="1"/>
    <col min="15" max="15" width="5.75390625" style="5" customWidth="1"/>
    <col min="16" max="16" width="5.375" style="5" customWidth="1"/>
    <col min="17" max="18" width="4.625" style="5" customWidth="1"/>
    <col min="19" max="19" width="4.375" style="5" customWidth="1"/>
    <col min="20" max="20" width="5.125" style="5" customWidth="1"/>
    <col min="21" max="21" width="5.75390625" style="5" customWidth="1"/>
    <col min="22" max="22" width="5.375" style="5" customWidth="1"/>
    <col min="23" max="23" width="5.75390625" style="5" customWidth="1"/>
    <col min="24" max="16384" width="9.125" style="5" customWidth="1"/>
  </cols>
  <sheetData>
    <row r="1" ht="12" thickBot="1">
      <c r="A1" s="5" t="s">
        <v>39</v>
      </c>
    </row>
    <row r="2" spans="1:23" ht="11.25">
      <c r="A2" s="64" t="s">
        <v>54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6"/>
    </row>
    <row r="3" spans="1:23" ht="12" thickBot="1">
      <c r="A3" s="67" t="s">
        <v>20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74"/>
    </row>
    <row r="4" spans="1:23" ht="12" thickBot="1">
      <c r="A4" s="3" t="s">
        <v>0</v>
      </c>
      <c r="B4" s="71" t="s">
        <v>25</v>
      </c>
      <c r="C4" s="72"/>
      <c r="D4" s="72"/>
      <c r="E4" s="72"/>
      <c r="F4" s="72"/>
      <c r="G4" s="72"/>
      <c r="H4" s="73"/>
      <c r="I4" s="71" t="s">
        <v>27</v>
      </c>
      <c r="J4" s="72"/>
      <c r="K4" s="72"/>
      <c r="L4" s="72"/>
      <c r="M4" s="72"/>
      <c r="N4" s="72"/>
      <c r="O4" s="73"/>
      <c r="P4" s="71" t="s">
        <v>28</v>
      </c>
      <c r="Q4" s="72"/>
      <c r="R4" s="72"/>
      <c r="S4" s="72"/>
      <c r="T4" s="72"/>
      <c r="U4" s="72"/>
      <c r="V4" s="72"/>
      <c r="W4" s="73"/>
    </row>
    <row r="5" spans="1:23" ht="11.25">
      <c r="A5" s="6"/>
      <c r="B5" s="7" t="s">
        <v>21</v>
      </c>
      <c r="C5" s="8" t="s">
        <v>1</v>
      </c>
      <c r="D5" s="8" t="s">
        <v>2</v>
      </c>
      <c r="E5" s="8" t="s">
        <v>3</v>
      </c>
      <c r="F5" s="8" t="s">
        <v>4</v>
      </c>
      <c r="G5" s="8" t="s">
        <v>5</v>
      </c>
      <c r="H5" s="9" t="s">
        <v>6</v>
      </c>
      <c r="I5" s="7" t="s">
        <v>21</v>
      </c>
      <c r="J5" s="8" t="s">
        <v>1</v>
      </c>
      <c r="K5" s="8" t="s">
        <v>2</v>
      </c>
      <c r="L5" s="8" t="s">
        <v>3</v>
      </c>
      <c r="M5" s="8" t="s">
        <v>4</v>
      </c>
      <c r="N5" s="8" t="s">
        <v>5</v>
      </c>
      <c r="O5" s="9" t="s">
        <v>6</v>
      </c>
      <c r="P5" s="7" t="s">
        <v>21</v>
      </c>
      <c r="Q5" s="8" t="s">
        <v>1</v>
      </c>
      <c r="R5" s="8"/>
      <c r="S5" s="8" t="s">
        <v>2</v>
      </c>
      <c r="T5" s="8" t="s">
        <v>3</v>
      </c>
      <c r="U5" s="8" t="s">
        <v>4</v>
      </c>
      <c r="V5" s="8" t="s">
        <v>5</v>
      </c>
      <c r="W5" s="9" t="s">
        <v>6</v>
      </c>
    </row>
    <row r="6" spans="1:23" ht="11.25">
      <c r="A6" s="6"/>
      <c r="B6" s="10"/>
      <c r="C6" s="1"/>
      <c r="D6" s="1"/>
      <c r="E6" s="1"/>
      <c r="F6" s="1"/>
      <c r="G6" s="1"/>
      <c r="H6" s="11"/>
      <c r="I6" s="10"/>
      <c r="J6" s="1"/>
      <c r="K6" s="1"/>
      <c r="L6" s="1"/>
      <c r="M6" s="1"/>
      <c r="N6" s="1"/>
      <c r="O6" s="11"/>
      <c r="P6" s="10"/>
      <c r="Q6" s="1"/>
      <c r="R6" s="1"/>
      <c r="S6" s="1"/>
      <c r="T6" s="1"/>
      <c r="U6" s="1"/>
      <c r="V6" s="1"/>
      <c r="W6" s="11"/>
    </row>
    <row r="7" spans="1:23" ht="11.25">
      <c r="A7" s="6" t="s">
        <v>7</v>
      </c>
      <c r="B7" s="2">
        <v>201</v>
      </c>
      <c r="C7" s="1">
        <v>55</v>
      </c>
      <c r="D7" s="1">
        <v>39</v>
      </c>
      <c r="E7" s="1">
        <v>23</v>
      </c>
      <c r="F7" s="1">
        <v>52</v>
      </c>
      <c r="G7" s="1">
        <v>32</v>
      </c>
      <c r="H7" s="11"/>
      <c r="I7" s="2">
        <v>242</v>
      </c>
      <c r="J7" s="1">
        <v>135</v>
      </c>
      <c r="K7" s="1">
        <v>37</v>
      </c>
      <c r="L7" s="1">
        <v>30</v>
      </c>
      <c r="M7" s="1">
        <v>5</v>
      </c>
      <c r="N7" s="1">
        <v>35</v>
      </c>
      <c r="O7" s="11"/>
      <c r="P7" s="2">
        <v>239</v>
      </c>
      <c r="Q7" s="1">
        <v>108</v>
      </c>
      <c r="R7" s="1"/>
      <c r="S7" s="1">
        <v>90</v>
      </c>
      <c r="T7" s="1">
        <v>27</v>
      </c>
      <c r="U7" s="1">
        <v>7</v>
      </c>
      <c r="V7" s="1">
        <v>7</v>
      </c>
      <c r="W7" s="11"/>
    </row>
    <row r="8" spans="1:23" ht="11.25">
      <c r="A8" s="6" t="s">
        <v>29</v>
      </c>
      <c r="B8" s="2">
        <v>88</v>
      </c>
      <c r="C8" s="1"/>
      <c r="D8" s="1"/>
      <c r="E8" s="1"/>
      <c r="F8" s="1">
        <v>31</v>
      </c>
      <c r="G8" s="1">
        <v>21</v>
      </c>
      <c r="H8" s="11">
        <v>36</v>
      </c>
      <c r="I8" s="2">
        <v>51</v>
      </c>
      <c r="J8" s="1"/>
      <c r="K8" s="1"/>
      <c r="L8" s="1"/>
      <c r="M8" s="1"/>
      <c r="N8" s="1">
        <v>30</v>
      </c>
      <c r="O8" s="11">
        <v>21</v>
      </c>
      <c r="P8" s="2">
        <v>30</v>
      </c>
      <c r="Q8" s="1"/>
      <c r="R8" s="1"/>
      <c r="S8" s="1"/>
      <c r="T8" s="1"/>
      <c r="U8" s="1"/>
      <c r="V8" s="1"/>
      <c r="W8" s="11">
        <v>30</v>
      </c>
    </row>
    <row r="9" spans="1:23" ht="12" thickBot="1">
      <c r="A9" s="12" t="s">
        <v>14</v>
      </c>
      <c r="B9" s="13">
        <v>311</v>
      </c>
      <c r="C9" s="14">
        <v>101</v>
      </c>
      <c r="D9" s="14">
        <v>47</v>
      </c>
      <c r="E9" s="14">
        <v>59</v>
      </c>
      <c r="F9" s="14">
        <v>43</v>
      </c>
      <c r="G9" s="14">
        <v>61</v>
      </c>
      <c r="H9" s="15"/>
      <c r="I9" s="13">
        <v>347</v>
      </c>
      <c r="J9" s="14">
        <v>89</v>
      </c>
      <c r="K9" s="14">
        <v>89</v>
      </c>
      <c r="L9" s="14">
        <v>48</v>
      </c>
      <c r="M9" s="14">
        <v>74</v>
      </c>
      <c r="N9" s="14">
        <v>47</v>
      </c>
      <c r="O9" s="15"/>
      <c r="P9" s="13">
        <v>413</v>
      </c>
      <c r="Q9" s="14">
        <v>138</v>
      </c>
      <c r="R9" s="14"/>
      <c r="S9" s="14">
        <v>76</v>
      </c>
      <c r="T9" s="14">
        <v>82</v>
      </c>
      <c r="U9" s="14">
        <v>47</v>
      </c>
      <c r="V9" s="14">
        <v>70</v>
      </c>
      <c r="W9" s="15"/>
    </row>
    <row r="10" spans="1:23" ht="12" thickBot="1">
      <c r="A10" s="16" t="s">
        <v>16</v>
      </c>
      <c r="B10" s="17">
        <f aca="true" t="shared" si="0" ref="B10:W10">SUM(B7:B9)</f>
        <v>600</v>
      </c>
      <c r="C10" s="18">
        <f t="shared" si="0"/>
        <v>156</v>
      </c>
      <c r="D10" s="18">
        <f t="shared" si="0"/>
        <v>86</v>
      </c>
      <c r="E10" s="18">
        <f t="shared" si="0"/>
        <v>82</v>
      </c>
      <c r="F10" s="18">
        <f t="shared" si="0"/>
        <v>126</v>
      </c>
      <c r="G10" s="18">
        <f t="shared" si="0"/>
        <v>114</v>
      </c>
      <c r="H10" s="19">
        <f t="shared" si="0"/>
        <v>36</v>
      </c>
      <c r="I10" s="17">
        <f t="shared" si="0"/>
        <v>640</v>
      </c>
      <c r="J10" s="18">
        <f t="shared" si="0"/>
        <v>224</v>
      </c>
      <c r="K10" s="18">
        <f t="shared" si="0"/>
        <v>126</v>
      </c>
      <c r="L10" s="18">
        <f t="shared" si="0"/>
        <v>78</v>
      </c>
      <c r="M10" s="18">
        <f t="shared" si="0"/>
        <v>79</v>
      </c>
      <c r="N10" s="18">
        <f t="shared" si="0"/>
        <v>112</v>
      </c>
      <c r="O10" s="19">
        <f t="shared" si="0"/>
        <v>21</v>
      </c>
      <c r="P10" s="17">
        <f t="shared" si="0"/>
        <v>682</v>
      </c>
      <c r="Q10" s="18">
        <f t="shared" si="0"/>
        <v>246</v>
      </c>
      <c r="R10" s="18"/>
      <c r="S10" s="18">
        <f t="shared" si="0"/>
        <v>166</v>
      </c>
      <c r="T10" s="18">
        <f t="shared" si="0"/>
        <v>109</v>
      </c>
      <c r="U10" s="18">
        <f t="shared" si="0"/>
        <v>54</v>
      </c>
      <c r="V10" s="18">
        <f t="shared" si="0"/>
        <v>77</v>
      </c>
      <c r="W10" s="19">
        <f t="shared" si="0"/>
        <v>30</v>
      </c>
    </row>
    <row r="11" ht="12" thickBot="1"/>
    <row r="12" spans="1:23" ht="12" thickBot="1">
      <c r="A12" s="3" t="s">
        <v>0</v>
      </c>
      <c r="B12" s="72" t="s">
        <v>30</v>
      </c>
      <c r="C12" s="72"/>
      <c r="D12" s="72"/>
      <c r="E12" s="72"/>
      <c r="F12" s="72"/>
      <c r="G12" s="72"/>
      <c r="H12" s="73"/>
      <c r="I12" s="71" t="s">
        <v>33</v>
      </c>
      <c r="J12" s="72"/>
      <c r="K12" s="72"/>
      <c r="L12" s="72"/>
      <c r="M12" s="72"/>
      <c r="N12" s="72"/>
      <c r="O12" s="73"/>
      <c r="P12" s="71" t="s">
        <v>34</v>
      </c>
      <c r="Q12" s="72"/>
      <c r="R12" s="72"/>
      <c r="S12" s="72"/>
      <c r="T12" s="72"/>
      <c r="U12" s="72"/>
      <c r="V12" s="72"/>
      <c r="W12" s="73"/>
    </row>
    <row r="13" spans="1:23" ht="11.25">
      <c r="A13" s="6"/>
      <c r="B13" s="20" t="s">
        <v>21</v>
      </c>
      <c r="C13" s="8" t="s">
        <v>1</v>
      </c>
      <c r="D13" s="8" t="s">
        <v>2</v>
      </c>
      <c r="E13" s="8" t="s">
        <v>3</v>
      </c>
      <c r="F13" s="8" t="s">
        <v>4</v>
      </c>
      <c r="G13" s="8" t="s">
        <v>5</v>
      </c>
      <c r="H13" s="9" t="s">
        <v>6</v>
      </c>
      <c r="I13" s="7" t="s">
        <v>21</v>
      </c>
      <c r="J13" s="8" t="s">
        <v>1</v>
      </c>
      <c r="K13" s="8" t="s">
        <v>2</v>
      </c>
      <c r="L13" s="8" t="s">
        <v>3</v>
      </c>
      <c r="M13" s="8" t="s">
        <v>4</v>
      </c>
      <c r="N13" s="8" t="s">
        <v>5</v>
      </c>
      <c r="O13" s="9" t="s">
        <v>6</v>
      </c>
      <c r="P13" s="7" t="s">
        <v>21</v>
      </c>
      <c r="Q13" s="8" t="s">
        <v>1</v>
      </c>
      <c r="R13" s="8"/>
      <c r="S13" s="8" t="s">
        <v>2</v>
      </c>
      <c r="T13" s="8" t="s">
        <v>3</v>
      </c>
      <c r="U13" s="8" t="s">
        <v>4</v>
      </c>
      <c r="V13" s="8" t="s">
        <v>5</v>
      </c>
      <c r="W13" s="9" t="s">
        <v>6</v>
      </c>
    </row>
    <row r="14" spans="1:23" ht="11.25">
      <c r="A14" s="6"/>
      <c r="B14" s="21"/>
      <c r="C14" s="1"/>
      <c r="D14" s="1"/>
      <c r="E14" s="1"/>
      <c r="F14" s="1"/>
      <c r="G14" s="1"/>
      <c r="H14" s="11"/>
      <c r="I14" s="10"/>
      <c r="J14" s="1"/>
      <c r="K14" s="1"/>
      <c r="L14" s="1"/>
      <c r="M14" s="1"/>
      <c r="N14" s="1"/>
      <c r="O14" s="11"/>
      <c r="P14" s="10"/>
      <c r="Q14" s="1"/>
      <c r="R14" s="1"/>
      <c r="S14" s="1"/>
      <c r="T14" s="1"/>
      <c r="U14" s="1"/>
      <c r="V14" s="1"/>
      <c r="W14" s="11"/>
    </row>
    <row r="15" spans="1:23" ht="11.25">
      <c r="A15" s="6" t="s">
        <v>7</v>
      </c>
      <c r="B15" s="22">
        <v>263</v>
      </c>
      <c r="C15" s="1">
        <v>123</v>
      </c>
      <c r="D15" s="1">
        <v>71</v>
      </c>
      <c r="E15" s="1">
        <v>69</v>
      </c>
      <c r="F15" s="1"/>
      <c r="G15" s="1"/>
      <c r="H15" s="11"/>
      <c r="I15" s="2">
        <v>712</v>
      </c>
      <c r="J15" s="1">
        <v>327</v>
      </c>
      <c r="K15" s="1">
        <v>184</v>
      </c>
      <c r="L15" s="1">
        <v>147</v>
      </c>
      <c r="M15" s="1">
        <v>54</v>
      </c>
      <c r="N15" s="1"/>
      <c r="O15" s="11"/>
      <c r="P15" s="2">
        <v>970</v>
      </c>
      <c r="Q15" s="1">
        <v>443</v>
      </c>
      <c r="R15" s="1"/>
      <c r="S15" s="1">
        <v>252</v>
      </c>
      <c r="T15" s="1">
        <v>143</v>
      </c>
      <c r="U15" s="1">
        <v>92</v>
      </c>
      <c r="V15" s="1">
        <v>40</v>
      </c>
      <c r="W15" s="11"/>
    </row>
    <row r="16" spans="1:23" ht="11.25">
      <c r="A16" s="6" t="s">
        <v>32</v>
      </c>
      <c r="B16" s="22"/>
      <c r="C16" s="1"/>
      <c r="D16" s="1"/>
      <c r="E16" s="1"/>
      <c r="F16" s="1"/>
      <c r="G16" s="1"/>
      <c r="H16" s="11"/>
      <c r="I16" s="2">
        <v>88</v>
      </c>
      <c r="J16" s="1">
        <v>57</v>
      </c>
      <c r="K16" s="1">
        <v>31</v>
      </c>
      <c r="L16" s="1"/>
      <c r="M16" s="1"/>
      <c r="N16" s="1"/>
      <c r="O16" s="11"/>
      <c r="P16" s="2">
        <v>389</v>
      </c>
      <c r="Q16" s="1">
        <v>223</v>
      </c>
      <c r="R16" s="1"/>
      <c r="S16" s="1">
        <v>134</v>
      </c>
      <c r="T16" s="1">
        <v>32</v>
      </c>
      <c r="U16" s="1"/>
      <c r="V16" s="1"/>
      <c r="W16" s="11"/>
    </row>
    <row r="17" spans="1:23" ht="11.25">
      <c r="A17" s="6" t="s">
        <v>11</v>
      </c>
      <c r="B17" s="22"/>
      <c r="C17" s="1"/>
      <c r="D17" s="1"/>
      <c r="E17" s="1"/>
      <c r="F17" s="1"/>
      <c r="G17" s="1"/>
      <c r="H17" s="11"/>
      <c r="I17" s="2">
        <v>45</v>
      </c>
      <c r="J17" s="1">
        <v>45</v>
      </c>
      <c r="K17" s="1"/>
      <c r="L17" s="1"/>
      <c r="M17" s="1"/>
      <c r="N17" s="1"/>
      <c r="O17" s="11"/>
      <c r="P17" s="2">
        <v>75</v>
      </c>
      <c r="Q17" s="1">
        <v>46</v>
      </c>
      <c r="R17" s="1"/>
      <c r="S17" s="1">
        <v>29</v>
      </c>
      <c r="T17" s="1"/>
      <c r="U17" s="1"/>
      <c r="V17" s="1"/>
      <c r="W17" s="11"/>
    </row>
    <row r="18" spans="1:23" ht="11.25">
      <c r="A18" s="6" t="s">
        <v>31</v>
      </c>
      <c r="B18" s="22"/>
      <c r="C18" s="1"/>
      <c r="D18" s="1"/>
      <c r="E18" s="1"/>
      <c r="F18" s="1"/>
      <c r="G18" s="1"/>
      <c r="H18" s="11"/>
      <c r="I18" s="2"/>
      <c r="J18" s="1"/>
      <c r="K18" s="1"/>
      <c r="L18" s="1"/>
      <c r="M18" s="1"/>
      <c r="N18" s="1"/>
      <c r="O18" s="11"/>
      <c r="P18" s="2">
        <v>394</v>
      </c>
      <c r="Q18" s="1">
        <v>203</v>
      </c>
      <c r="R18" s="1"/>
      <c r="S18" s="1">
        <v>116</v>
      </c>
      <c r="T18" s="1">
        <v>57</v>
      </c>
      <c r="U18" s="1">
        <v>10</v>
      </c>
      <c r="V18" s="1">
        <v>8</v>
      </c>
      <c r="W18" s="11"/>
    </row>
    <row r="19" spans="1:23" ht="12" thickBot="1">
      <c r="A19" s="12" t="s">
        <v>14</v>
      </c>
      <c r="B19" s="23">
        <v>581</v>
      </c>
      <c r="C19" s="14">
        <v>237</v>
      </c>
      <c r="D19" s="14">
        <v>140</v>
      </c>
      <c r="E19" s="14">
        <v>79</v>
      </c>
      <c r="F19" s="14">
        <v>81</v>
      </c>
      <c r="G19" s="14">
        <v>44</v>
      </c>
      <c r="H19" s="15"/>
      <c r="I19" s="13">
        <v>684</v>
      </c>
      <c r="J19" s="14">
        <v>260</v>
      </c>
      <c r="K19" s="14">
        <v>177</v>
      </c>
      <c r="L19" s="14">
        <v>126</v>
      </c>
      <c r="M19" s="14">
        <v>72</v>
      </c>
      <c r="N19" s="14">
        <v>32</v>
      </c>
      <c r="O19" s="15">
        <v>17</v>
      </c>
      <c r="P19" s="13">
        <v>547</v>
      </c>
      <c r="Q19" s="14">
        <v>135</v>
      </c>
      <c r="R19" s="14"/>
      <c r="S19" s="14">
        <v>157</v>
      </c>
      <c r="T19" s="14">
        <v>94</v>
      </c>
      <c r="U19" s="14">
        <v>109</v>
      </c>
      <c r="V19" s="14">
        <v>20</v>
      </c>
      <c r="W19" s="15">
        <v>32</v>
      </c>
    </row>
    <row r="20" spans="1:23" ht="12" thickBot="1">
      <c r="A20" s="16" t="s">
        <v>16</v>
      </c>
      <c r="B20" s="24">
        <f aca="true" t="shared" si="1" ref="B20:G20">SUM(B15:B19)</f>
        <v>844</v>
      </c>
      <c r="C20" s="18">
        <f t="shared" si="1"/>
        <v>360</v>
      </c>
      <c r="D20" s="18">
        <f t="shared" si="1"/>
        <v>211</v>
      </c>
      <c r="E20" s="18">
        <f t="shared" si="1"/>
        <v>148</v>
      </c>
      <c r="F20" s="18">
        <f t="shared" si="1"/>
        <v>81</v>
      </c>
      <c r="G20" s="18">
        <f t="shared" si="1"/>
        <v>44</v>
      </c>
      <c r="H20" s="19"/>
      <c r="I20" s="17">
        <f aca="true" t="shared" si="2" ref="I20:W20">SUM(I15:I19)</f>
        <v>1529</v>
      </c>
      <c r="J20" s="18">
        <f t="shared" si="2"/>
        <v>689</v>
      </c>
      <c r="K20" s="18">
        <f t="shared" si="2"/>
        <v>392</v>
      </c>
      <c r="L20" s="18">
        <f t="shared" si="2"/>
        <v>273</v>
      </c>
      <c r="M20" s="18">
        <f t="shared" si="2"/>
        <v>126</v>
      </c>
      <c r="N20" s="18">
        <f t="shared" si="2"/>
        <v>32</v>
      </c>
      <c r="O20" s="19">
        <f t="shared" si="2"/>
        <v>17</v>
      </c>
      <c r="P20" s="17">
        <f t="shared" si="2"/>
        <v>2375</v>
      </c>
      <c r="Q20" s="18">
        <f t="shared" si="2"/>
        <v>1050</v>
      </c>
      <c r="R20" s="18"/>
      <c r="S20" s="18">
        <f t="shared" si="2"/>
        <v>688</v>
      </c>
      <c r="T20" s="18">
        <f t="shared" si="2"/>
        <v>326</v>
      </c>
      <c r="U20" s="18">
        <f t="shared" si="2"/>
        <v>211</v>
      </c>
      <c r="V20" s="18">
        <f t="shared" si="2"/>
        <v>68</v>
      </c>
      <c r="W20" s="19">
        <f t="shared" si="2"/>
        <v>32</v>
      </c>
    </row>
    <row r="21" ht="12" thickBot="1"/>
    <row r="22" spans="1:23" ht="12" thickBot="1">
      <c r="A22" s="25" t="s">
        <v>0</v>
      </c>
      <c r="B22" s="71" t="s">
        <v>35</v>
      </c>
      <c r="C22" s="72"/>
      <c r="D22" s="72"/>
      <c r="E22" s="72"/>
      <c r="F22" s="72"/>
      <c r="G22" s="72"/>
      <c r="H22" s="73"/>
      <c r="I22" s="71" t="s">
        <v>36</v>
      </c>
      <c r="J22" s="72"/>
      <c r="K22" s="72"/>
      <c r="L22" s="72"/>
      <c r="M22" s="72"/>
      <c r="N22" s="72"/>
      <c r="O22" s="73"/>
      <c r="P22" s="71" t="s">
        <v>17</v>
      </c>
      <c r="Q22" s="72"/>
      <c r="R22" s="72"/>
      <c r="S22" s="72"/>
      <c r="T22" s="72"/>
      <c r="U22" s="72"/>
      <c r="V22" s="72"/>
      <c r="W22" s="73"/>
    </row>
    <row r="23" spans="1:23" ht="11.25">
      <c r="A23" s="26"/>
      <c r="B23" s="7" t="s">
        <v>21</v>
      </c>
      <c r="C23" s="8" t="s">
        <v>1</v>
      </c>
      <c r="D23" s="8" t="s">
        <v>2</v>
      </c>
      <c r="E23" s="8" t="s">
        <v>3</v>
      </c>
      <c r="F23" s="8" t="s">
        <v>4</v>
      </c>
      <c r="G23" s="8" t="s">
        <v>5</v>
      </c>
      <c r="H23" s="9" t="s">
        <v>6</v>
      </c>
      <c r="I23" s="20" t="s">
        <v>21</v>
      </c>
      <c r="J23" s="8" t="s">
        <v>1</v>
      </c>
      <c r="K23" s="8" t="s">
        <v>2</v>
      </c>
      <c r="L23" s="8" t="s">
        <v>3</v>
      </c>
      <c r="M23" s="8" t="s">
        <v>4</v>
      </c>
      <c r="N23" s="8" t="s">
        <v>5</v>
      </c>
      <c r="O23" s="27" t="s">
        <v>6</v>
      </c>
      <c r="P23" s="7" t="s">
        <v>21</v>
      </c>
      <c r="Q23" s="8" t="s">
        <v>1</v>
      </c>
      <c r="R23" s="8"/>
      <c r="S23" s="8" t="s">
        <v>2</v>
      </c>
      <c r="T23" s="8" t="s">
        <v>3</v>
      </c>
      <c r="U23" s="8" t="s">
        <v>4</v>
      </c>
      <c r="V23" s="8" t="s">
        <v>5</v>
      </c>
      <c r="W23" s="9" t="s">
        <v>6</v>
      </c>
    </row>
    <row r="24" spans="1:23" ht="11.25">
      <c r="A24" s="26"/>
      <c r="B24" s="10"/>
      <c r="C24" s="1"/>
      <c r="D24" s="1"/>
      <c r="E24" s="1"/>
      <c r="F24" s="1"/>
      <c r="G24" s="1"/>
      <c r="H24" s="11"/>
      <c r="I24" s="21"/>
      <c r="J24" s="1"/>
      <c r="K24" s="1"/>
      <c r="L24" s="1"/>
      <c r="M24" s="1"/>
      <c r="N24" s="1"/>
      <c r="O24" s="28"/>
      <c r="P24" s="10"/>
      <c r="Q24" s="1"/>
      <c r="R24" s="1"/>
      <c r="S24" s="1"/>
      <c r="T24" s="1"/>
      <c r="U24" s="1"/>
      <c r="V24" s="1"/>
      <c r="W24" s="11"/>
    </row>
    <row r="25" spans="1:23" ht="11.25">
      <c r="A25" s="26" t="s">
        <v>7</v>
      </c>
      <c r="B25" s="2">
        <v>997</v>
      </c>
      <c r="C25" s="1">
        <v>312</v>
      </c>
      <c r="D25" s="1">
        <v>323</v>
      </c>
      <c r="E25" s="1">
        <v>177</v>
      </c>
      <c r="F25" s="1">
        <v>116</v>
      </c>
      <c r="G25" s="1">
        <v>69</v>
      </c>
      <c r="H25" s="11"/>
      <c r="I25" s="22">
        <v>322</v>
      </c>
      <c r="J25" s="1"/>
      <c r="K25" s="1"/>
      <c r="L25" s="1">
        <v>108</v>
      </c>
      <c r="M25" s="1">
        <v>124</v>
      </c>
      <c r="N25" s="1">
        <v>90</v>
      </c>
      <c r="O25" s="28"/>
      <c r="P25" s="2">
        <v>1177</v>
      </c>
      <c r="Q25" s="1">
        <v>371</v>
      </c>
      <c r="R25" s="1"/>
      <c r="S25" s="1">
        <v>311</v>
      </c>
      <c r="T25" s="1">
        <v>187</v>
      </c>
      <c r="U25" s="1">
        <v>192</v>
      </c>
      <c r="V25" s="1">
        <v>116</v>
      </c>
      <c r="W25" s="11"/>
    </row>
    <row r="26" spans="1:23" ht="11.25">
      <c r="A26" s="26" t="s">
        <v>9</v>
      </c>
      <c r="B26" s="2"/>
      <c r="C26" s="1"/>
      <c r="D26" s="1"/>
      <c r="E26" s="1"/>
      <c r="F26" s="1"/>
      <c r="G26" s="1"/>
      <c r="H26" s="11"/>
      <c r="I26" s="22">
        <v>54</v>
      </c>
      <c r="J26" s="1">
        <v>54</v>
      </c>
      <c r="K26" s="1"/>
      <c r="L26" s="1"/>
      <c r="M26" s="1"/>
      <c r="N26" s="1"/>
      <c r="O26" s="28"/>
      <c r="P26" s="2">
        <v>91</v>
      </c>
      <c r="Q26" s="1">
        <v>54</v>
      </c>
      <c r="R26" s="1"/>
      <c r="S26" s="1">
        <v>37</v>
      </c>
      <c r="T26" s="1"/>
      <c r="U26" s="1"/>
      <c r="V26" s="1"/>
      <c r="W26" s="11"/>
    </row>
    <row r="27" spans="1:23" ht="11.25">
      <c r="A27" s="26" t="s">
        <v>32</v>
      </c>
      <c r="B27" s="2">
        <v>766</v>
      </c>
      <c r="C27" s="1">
        <v>300</v>
      </c>
      <c r="D27" s="1">
        <v>330</v>
      </c>
      <c r="E27" s="1">
        <v>116</v>
      </c>
      <c r="F27" s="1">
        <v>20</v>
      </c>
      <c r="G27" s="1"/>
      <c r="H27" s="11"/>
      <c r="I27" s="22"/>
      <c r="J27" s="1"/>
      <c r="K27" s="1"/>
      <c r="L27" s="1"/>
      <c r="M27" s="1"/>
      <c r="N27" s="1"/>
      <c r="O27" s="28"/>
      <c r="P27" s="2">
        <v>669</v>
      </c>
      <c r="Q27" s="1">
        <v>176</v>
      </c>
      <c r="R27" s="1"/>
      <c r="S27" s="1">
        <v>246</v>
      </c>
      <c r="T27" s="1">
        <v>170</v>
      </c>
      <c r="U27" s="1">
        <v>77</v>
      </c>
      <c r="V27" s="1"/>
      <c r="W27" s="11"/>
    </row>
    <row r="28" spans="1:23" ht="11.25">
      <c r="A28" s="26" t="s">
        <v>11</v>
      </c>
      <c r="B28" s="2">
        <v>95</v>
      </c>
      <c r="C28" s="1">
        <v>32</v>
      </c>
      <c r="D28" s="1">
        <v>39</v>
      </c>
      <c r="E28" s="1">
        <v>24</v>
      </c>
      <c r="F28" s="1"/>
      <c r="G28" s="1"/>
      <c r="H28" s="11"/>
      <c r="I28" s="22">
        <v>331</v>
      </c>
      <c r="J28" s="1">
        <v>118</v>
      </c>
      <c r="K28" s="1">
        <v>80</v>
      </c>
      <c r="L28" s="1">
        <v>74</v>
      </c>
      <c r="M28" s="1">
        <v>59</v>
      </c>
      <c r="N28" s="1"/>
      <c r="O28" s="28"/>
      <c r="P28" s="2">
        <v>396</v>
      </c>
      <c r="Q28" s="1">
        <v>98</v>
      </c>
      <c r="R28" s="1"/>
      <c r="S28" s="1">
        <v>112</v>
      </c>
      <c r="T28" s="1">
        <v>77</v>
      </c>
      <c r="U28" s="1">
        <v>52</v>
      </c>
      <c r="V28" s="1">
        <v>57</v>
      </c>
      <c r="W28" s="11"/>
    </row>
    <row r="29" spans="1:23" ht="11.25">
      <c r="A29" s="26" t="s">
        <v>31</v>
      </c>
      <c r="B29" s="2">
        <v>1075</v>
      </c>
      <c r="C29" s="1">
        <v>699</v>
      </c>
      <c r="D29" s="1">
        <v>230</v>
      </c>
      <c r="E29" s="1">
        <v>103</v>
      </c>
      <c r="F29" s="1">
        <v>33</v>
      </c>
      <c r="G29" s="1">
        <v>10</v>
      </c>
      <c r="H29" s="11"/>
      <c r="I29" s="22"/>
      <c r="J29" s="1"/>
      <c r="K29" s="1"/>
      <c r="L29" s="1"/>
      <c r="M29" s="1"/>
      <c r="N29" s="1"/>
      <c r="O29" s="28"/>
      <c r="P29" s="2">
        <v>1874</v>
      </c>
      <c r="Q29" s="1">
        <v>375</v>
      </c>
      <c r="R29" s="1"/>
      <c r="S29" s="1">
        <v>630</v>
      </c>
      <c r="T29" s="1">
        <v>763</v>
      </c>
      <c r="U29" s="1">
        <v>67</v>
      </c>
      <c r="V29" s="1">
        <v>39</v>
      </c>
      <c r="W29" s="11"/>
    </row>
    <row r="30" spans="1:23" ht="11.25">
      <c r="A30" s="26" t="s">
        <v>13</v>
      </c>
      <c r="B30" s="2"/>
      <c r="C30" s="1"/>
      <c r="D30" s="1"/>
      <c r="E30" s="1"/>
      <c r="F30" s="1"/>
      <c r="G30" s="1"/>
      <c r="H30" s="11"/>
      <c r="I30" s="22">
        <v>116</v>
      </c>
      <c r="J30" s="1">
        <v>116</v>
      </c>
      <c r="K30" s="1"/>
      <c r="L30" s="1"/>
      <c r="M30" s="1"/>
      <c r="N30" s="1"/>
      <c r="O30" s="28"/>
      <c r="P30" s="2">
        <v>193</v>
      </c>
      <c r="Q30" s="1">
        <v>93</v>
      </c>
      <c r="R30" s="1"/>
      <c r="S30" s="1">
        <v>100</v>
      </c>
      <c r="T30" s="1">
        <v>0</v>
      </c>
      <c r="U30" s="1">
        <v>0</v>
      </c>
      <c r="V30" s="1">
        <v>0</v>
      </c>
      <c r="W30" s="11"/>
    </row>
    <row r="31" spans="1:23" ht="11.25">
      <c r="A31" s="26" t="s">
        <v>14</v>
      </c>
      <c r="B31" s="2">
        <v>514</v>
      </c>
      <c r="C31" s="1">
        <v>114</v>
      </c>
      <c r="D31" s="1">
        <v>134</v>
      </c>
      <c r="E31" s="1">
        <v>154</v>
      </c>
      <c r="F31" s="1">
        <v>92</v>
      </c>
      <c r="G31" s="1"/>
      <c r="H31" s="11">
        <v>20</v>
      </c>
      <c r="I31" s="22">
        <v>548</v>
      </c>
      <c r="J31" s="1">
        <v>129</v>
      </c>
      <c r="K31" s="1">
        <v>114</v>
      </c>
      <c r="L31" s="1">
        <v>134</v>
      </c>
      <c r="M31" s="1">
        <v>147</v>
      </c>
      <c r="N31" s="1">
        <v>24</v>
      </c>
      <c r="O31" s="28"/>
      <c r="P31" s="2">
        <v>2834</v>
      </c>
      <c r="Q31" s="1">
        <v>869</v>
      </c>
      <c r="R31" s="1"/>
      <c r="S31" s="1">
        <v>708</v>
      </c>
      <c r="T31" s="1">
        <v>767</v>
      </c>
      <c r="U31" s="1">
        <v>203</v>
      </c>
      <c r="V31" s="1">
        <v>272</v>
      </c>
      <c r="W31" s="11">
        <v>15</v>
      </c>
    </row>
    <row r="32" spans="1:23" ht="12" thickBot="1">
      <c r="A32" s="29" t="s">
        <v>24</v>
      </c>
      <c r="B32" s="13"/>
      <c r="C32" s="14"/>
      <c r="D32" s="14"/>
      <c r="E32" s="14"/>
      <c r="F32" s="14"/>
      <c r="G32" s="14"/>
      <c r="H32" s="15"/>
      <c r="I32" s="23">
        <v>58</v>
      </c>
      <c r="J32" s="14">
        <v>58</v>
      </c>
      <c r="K32" s="14"/>
      <c r="L32" s="14"/>
      <c r="M32" s="14"/>
      <c r="N32" s="14"/>
      <c r="O32" s="30"/>
      <c r="P32" s="13">
        <v>204</v>
      </c>
      <c r="Q32" s="14">
        <v>153</v>
      </c>
      <c r="R32" s="14"/>
      <c r="S32" s="14">
        <v>51</v>
      </c>
      <c r="T32" s="14"/>
      <c r="U32" s="14"/>
      <c r="V32" s="14"/>
      <c r="W32" s="15"/>
    </row>
    <row r="33" spans="1:23" ht="12" thickBot="1">
      <c r="A33" s="31" t="s">
        <v>16</v>
      </c>
      <c r="B33" s="17">
        <f aca="true" t="shared" si="3" ref="B33:N33">SUM(B25:B32)</f>
        <v>3447</v>
      </c>
      <c r="C33" s="18">
        <f t="shared" si="3"/>
        <v>1457</v>
      </c>
      <c r="D33" s="18">
        <f t="shared" si="3"/>
        <v>1056</v>
      </c>
      <c r="E33" s="18">
        <f t="shared" si="3"/>
        <v>574</v>
      </c>
      <c r="F33" s="18">
        <f t="shared" si="3"/>
        <v>261</v>
      </c>
      <c r="G33" s="18">
        <f t="shared" si="3"/>
        <v>79</v>
      </c>
      <c r="H33" s="19">
        <f t="shared" si="3"/>
        <v>20</v>
      </c>
      <c r="I33" s="24">
        <f t="shared" si="3"/>
        <v>1429</v>
      </c>
      <c r="J33" s="18">
        <f t="shared" si="3"/>
        <v>475</v>
      </c>
      <c r="K33" s="18">
        <f t="shared" si="3"/>
        <v>194</v>
      </c>
      <c r="L33" s="18">
        <f t="shared" si="3"/>
        <v>316</v>
      </c>
      <c r="M33" s="18">
        <f t="shared" si="3"/>
        <v>330</v>
      </c>
      <c r="N33" s="18">
        <f t="shared" si="3"/>
        <v>114</v>
      </c>
      <c r="O33" s="32"/>
      <c r="P33" s="17">
        <f aca="true" t="shared" si="4" ref="P33:W33">SUM(P25:P32)</f>
        <v>7438</v>
      </c>
      <c r="Q33" s="18">
        <f t="shared" si="4"/>
        <v>2189</v>
      </c>
      <c r="R33" s="18"/>
      <c r="S33" s="18">
        <f t="shared" si="4"/>
        <v>2195</v>
      </c>
      <c r="T33" s="18">
        <f t="shared" si="4"/>
        <v>1964</v>
      </c>
      <c r="U33" s="18">
        <f t="shared" si="4"/>
        <v>591</v>
      </c>
      <c r="V33" s="18">
        <f t="shared" si="4"/>
        <v>484</v>
      </c>
      <c r="W33" s="19">
        <f t="shared" si="4"/>
        <v>15</v>
      </c>
    </row>
    <row r="34" spans="1:23" ht="11.25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</row>
    <row r="35" spans="1:23" ht="11.25">
      <c r="A35" s="51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</row>
    <row r="36" spans="1:23" ht="11.25">
      <c r="A36" s="51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</row>
    <row r="37" spans="1:23" ht="11.25">
      <c r="A37" s="51"/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</row>
    <row r="38" spans="1:23" ht="11.25">
      <c r="A38" s="51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</row>
    <row r="39" spans="1:23" ht="11.25">
      <c r="A39" s="51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</row>
    <row r="40" spans="1:23" ht="11.25">
      <c r="A40" s="51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</row>
    <row r="41" spans="1:23" ht="11.25">
      <c r="A41" s="51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</row>
    <row r="42" spans="1:23" ht="11.25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</row>
    <row r="43" ht="12" thickBot="1">
      <c r="A43" s="5" t="s">
        <v>47</v>
      </c>
    </row>
    <row r="44" spans="1:23" ht="11.25">
      <c r="A44" s="64" t="s">
        <v>53</v>
      </c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6"/>
    </row>
    <row r="45" spans="1:23" ht="12" thickBot="1">
      <c r="A45" s="67" t="s">
        <v>20</v>
      </c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74"/>
    </row>
    <row r="46" spans="1:23" ht="12" thickBot="1">
      <c r="A46" s="3" t="s">
        <v>0</v>
      </c>
      <c r="B46" s="71" t="s">
        <v>17</v>
      </c>
      <c r="C46" s="72"/>
      <c r="D46" s="72"/>
      <c r="E46" s="72"/>
      <c r="F46" s="72"/>
      <c r="G46" s="72"/>
      <c r="H46" s="73"/>
      <c r="I46" s="4"/>
      <c r="J46" s="79" t="s">
        <v>18</v>
      </c>
      <c r="K46" s="80"/>
      <c r="L46" s="80"/>
      <c r="M46" s="80"/>
      <c r="N46" s="80"/>
      <c r="O46" s="81"/>
      <c r="P46" s="71" t="s">
        <v>19</v>
      </c>
      <c r="Q46" s="72"/>
      <c r="R46" s="72"/>
      <c r="S46" s="72"/>
      <c r="T46" s="72"/>
      <c r="U46" s="72"/>
      <c r="V46" s="72"/>
      <c r="W46" s="73"/>
    </row>
    <row r="47" spans="1:23" ht="11.25">
      <c r="A47" s="6"/>
      <c r="B47" s="7" t="s">
        <v>21</v>
      </c>
      <c r="C47" s="8" t="s">
        <v>1</v>
      </c>
      <c r="D47" s="8" t="s">
        <v>2</v>
      </c>
      <c r="E47" s="8" t="s">
        <v>3</v>
      </c>
      <c r="F47" s="8" t="s">
        <v>4</v>
      </c>
      <c r="G47" s="8" t="s">
        <v>5</v>
      </c>
      <c r="H47" s="9" t="s">
        <v>6</v>
      </c>
      <c r="I47" s="7" t="s">
        <v>21</v>
      </c>
      <c r="J47" s="8" t="s">
        <v>1</v>
      </c>
      <c r="K47" s="8" t="s">
        <v>2</v>
      </c>
      <c r="L47" s="8" t="s">
        <v>3</v>
      </c>
      <c r="M47" s="8" t="s">
        <v>4</v>
      </c>
      <c r="N47" s="8" t="s">
        <v>5</v>
      </c>
      <c r="O47" s="9" t="s">
        <v>6</v>
      </c>
      <c r="P47" s="55" t="s">
        <v>21</v>
      </c>
      <c r="Q47" s="56" t="s">
        <v>1</v>
      </c>
      <c r="R47" s="56" t="s">
        <v>2</v>
      </c>
      <c r="S47" s="56" t="s">
        <v>3</v>
      </c>
      <c r="T47" s="56" t="s">
        <v>4</v>
      </c>
      <c r="U47" s="56" t="s">
        <v>5</v>
      </c>
      <c r="V47" s="57" t="s">
        <v>6</v>
      </c>
      <c r="W47" s="41"/>
    </row>
    <row r="48" spans="1:23" ht="11.25">
      <c r="A48" s="6"/>
      <c r="B48" s="10"/>
      <c r="C48" s="1"/>
      <c r="D48" s="1"/>
      <c r="E48" s="1"/>
      <c r="F48" s="1"/>
      <c r="G48" s="1"/>
      <c r="H48" s="11"/>
      <c r="I48" s="10"/>
      <c r="J48" s="1"/>
      <c r="K48" s="1"/>
      <c r="L48" s="1"/>
      <c r="M48" s="1"/>
      <c r="N48" s="1"/>
      <c r="O48" s="11"/>
      <c r="P48" s="10"/>
      <c r="Q48" s="1"/>
      <c r="R48" s="1"/>
      <c r="S48" s="1"/>
      <c r="T48" s="1"/>
      <c r="U48" s="1"/>
      <c r="V48" s="28"/>
      <c r="W48" s="11"/>
    </row>
    <row r="49" spans="1:23" ht="11.25">
      <c r="A49" s="6" t="s">
        <v>7</v>
      </c>
      <c r="B49" s="2">
        <v>1177</v>
      </c>
      <c r="C49" s="1">
        <v>371</v>
      </c>
      <c r="D49" s="1">
        <v>311</v>
      </c>
      <c r="E49" s="1">
        <v>187</v>
      </c>
      <c r="F49" s="1">
        <v>192</v>
      </c>
      <c r="G49" s="1">
        <v>116</v>
      </c>
      <c r="H49" s="11"/>
      <c r="I49" s="2">
        <v>1148</v>
      </c>
      <c r="J49" s="1">
        <v>294</v>
      </c>
      <c r="K49" s="1">
        <v>287</v>
      </c>
      <c r="L49" s="1">
        <v>266</v>
      </c>
      <c r="M49" s="1">
        <v>125</v>
      </c>
      <c r="N49" s="1">
        <v>176</v>
      </c>
      <c r="O49" s="11"/>
      <c r="P49" s="2">
        <v>809</v>
      </c>
      <c r="Q49" s="1">
        <v>95</v>
      </c>
      <c r="R49" s="1">
        <v>279</v>
      </c>
      <c r="S49" s="1">
        <v>252</v>
      </c>
      <c r="T49" s="1">
        <v>63</v>
      </c>
      <c r="U49" s="1">
        <v>120</v>
      </c>
      <c r="V49" s="28"/>
      <c r="W49" s="11"/>
    </row>
    <row r="50" spans="1:23" ht="11.25">
      <c r="A50" s="6" t="s">
        <v>9</v>
      </c>
      <c r="B50" s="2">
        <v>91</v>
      </c>
      <c r="C50" s="1">
        <v>54</v>
      </c>
      <c r="D50" s="1">
        <v>37</v>
      </c>
      <c r="E50" s="1"/>
      <c r="F50" s="1"/>
      <c r="G50" s="1"/>
      <c r="H50" s="11"/>
      <c r="I50" s="2">
        <v>114</v>
      </c>
      <c r="J50" s="1">
        <v>66</v>
      </c>
      <c r="K50" s="1">
        <v>25</v>
      </c>
      <c r="L50" s="1">
        <v>23</v>
      </c>
      <c r="M50" s="1"/>
      <c r="N50" s="1"/>
      <c r="O50" s="11"/>
      <c r="P50" s="2">
        <v>65</v>
      </c>
      <c r="Q50" s="1">
        <v>0</v>
      </c>
      <c r="R50" s="1">
        <v>46</v>
      </c>
      <c r="S50" s="1">
        <v>19</v>
      </c>
      <c r="T50" s="1"/>
      <c r="U50" s="1"/>
      <c r="V50" s="28"/>
      <c r="W50" s="11"/>
    </row>
    <row r="51" spans="1:23" ht="11.25">
      <c r="A51" s="6" t="s">
        <v>10</v>
      </c>
      <c r="B51" s="2">
        <v>669</v>
      </c>
      <c r="C51" s="1">
        <v>176</v>
      </c>
      <c r="D51" s="1">
        <v>246</v>
      </c>
      <c r="E51" s="1">
        <v>170</v>
      </c>
      <c r="F51" s="1">
        <v>77</v>
      </c>
      <c r="G51" s="1"/>
      <c r="H51" s="11"/>
      <c r="I51" s="2">
        <v>912</v>
      </c>
      <c r="J51" s="1">
        <v>303</v>
      </c>
      <c r="K51" s="1">
        <v>181</v>
      </c>
      <c r="L51" s="1">
        <v>224</v>
      </c>
      <c r="M51" s="1">
        <v>127</v>
      </c>
      <c r="N51" s="1">
        <v>77</v>
      </c>
      <c r="O51" s="11"/>
      <c r="P51" s="2">
        <v>713</v>
      </c>
      <c r="Q51" s="1">
        <v>0</v>
      </c>
      <c r="R51" s="1">
        <v>295</v>
      </c>
      <c r="S51" s="1">
        <v>181</v>
      </c>
      <c r="T51" s="1">
        <v>145</v>
      </c>
      <c r="U51" s="1">
        <v>92</v>
      </c>
      <c r="V51" s="28"/>
      <c r="W51" s="11"/>
    </row>
    <row r="52" spans="1:23" ht="11.25">
      <c r="A52" s="6" t="s">
        <v>11</v>
      </c>
      <c r="B52" s="2">
        <v>396</v>
      </c>
      <c r="C52" s="1">
        <v>98</v>
      </c>
      <c r="D52" s="1">
        <v>112</v>
      </c>
      <c r="E52" s="1">
        <v>77</v>
      </c>
      <c r="F52" s="1">
        <v>52</v>
      </c>
      <c r="G52" s="1">
        <v>57</v>
      </c>
      <c r="H52" s="11"/>
      <c r="I52" s="2">
        <v>400</v>
      </c>
      <c r="J52" s="1">
        <v>133</v>
      </c>
      <c r="K52" s="1">
        <v>77</v>
      </c>
      <c r="L52" s="1">
        <v>105</v>
      </c>
      <c r="M52" s="1">
        <v>36</v>
      </c>
      <c r="N52" s="1">
        <v>49</v>
      </c>
      <c r="O52" s="11"/>
      <c r="P52" s="2">
        <v>436</v>
      </c>
      <c r="Q52" s="1">
        <v>112</v>
      </c>
      <c r="R52" s="1">
        <v>121</v>
      </c>
      <c r="S52" s="1">
        <v>95</v>
      </c>
      <c r="T52" s="1">
        <v>72</v>
      </c>
      <c r="U52" s="1">
        <v>36</v>
      </c>
      <c r="V52" s="28"/>
      <c r="W52" s="11"/>
    </row>
    <row r="53" spans="1:23" ht="11.25">
      <c r="A53" s="6" t="s">
        <v>12</v>
      </c>
      <c r="B53" s="2">
        <v>1874</v>
      </c>
      <c r="C53" s="1">
        <v>375</v>
      </c>
      <c r="D53" s="1">
        <v>630</v>
      </c>
      <c r="E53" s="1">
        <v>763</v>
      </c>
      <c r="F53" s="1">
        <v>67</v>
      </c>
      <c r="G53" s="1">
        <v>39</v>
      </c>
      <c r="H53" s="11"/>
      <c r="I53" s="2">
        <v>1752</v>
      </c>
      <c r="J53" s="1">
        <v>658</v>
      </c>
      <c r="K53" s="1">
        <v>326</v>
      </c>
      <c r="L53" s="1">
        <v>688</v>
      </c>
      <c r="M53" s="1">
        <v>36</v>
      </c>
      <c r="N53" s="1">
        <v>44</v>
      </c>
      <c r="O53" s="11"/>
      <c r="P53" s="2">
        <v>1183</v>
      </c>
      <c r="Q53" s="1">
        <v>0</v>
      </c>
      <c r="R53" s="1">
        <v>499</v>
      </c>
      <c r="S53" s="1">
        <v>536</v>
      </c>
      <c r="T53" s="1">
        <v>102</v>
      </c>
      <c r="U53" s="1">
        <v>46</v>
      </c>
      <c r="V53" s="28"/>
      <c r="W53" s="11"/>
    </row>
    <row r="54" spans="1:23" ht="11.25">
      <c r="A54" s="6" t="s">
        <v>13</v>
      </c>
      <c r="B54" s="2">
        <v>193</v>
      </c>
      <c r="C54" s="1">
        <v>93</v>
      </c>
      <c r="D54" s="1">
        <v>100</v>
      </c>
      <c r="E54" s="1">
        <v>0</v>
      </c>
      <c r="F54" s="1">
        <v>0</v>
      </c>
      <c r="G54" s="1">
        <v>0</v>
      </c>
      <c r="H54" s="11"/>
      <c r="I54" s="2">
        <v>298</v>
      </c>
      <c r="J54" s="1">
        <v>57</v>
      </c>
      <c r="K54" s="1">
        <v>125</v>
      </c>
      <c r="L54" s="1">
        <v>116</v>
      </c>
      <c r="M54" s="1"/>
      <c r="N54" s="1"/>
      <c r="O54" s="11"/>
      <c r="P54" s="2">
        <v>293</v>
      </c>
      <c r="Q54" s="1">
        <v>13</v>
      </c>
      <c r="R54" s="1">
        <v>50</v>
      </c>
      <c r="S54" s="1">
        <v>117</v>
      </c>
      <c r="T54" s="1">
        <v>113</v>
      </c>
      <c r="U54" s="1"/>
      <c r="V54" s="28"/>
      <c r="W54" s="11"/>
    </row>
    <row r="55" spans="1:23" ht="11.25">
      <c r="A55" s="6" t="s">
        <v>14</v>
      </c>
      <c r="B55" s="2">
        <v>2834</v>
      </c>
      <c r="C55" s="1">
        <v>869</v>
      </c>
      <c r="D55" s="1">
        <v>708</v>
      </c>
      <c r="E55" s="1">
        <v>767</v>
      </c>
      <c r="F55" s="1">
        <v>203</v>
      </c>
      <c r="G55" s="1">
        <v>272</v>
      </c>
      <c r="H55" s="11">
        <v>15</v>
      </c>
      <c r="I55" s="2">
        <v>3657</v>
      </c>
      <c r="J55" s="1">
        <v>1457</v>
      </c>
      <c r="K55" s="1">
        <v>986</v>
      </c>
      <c r="L55" s="1">
        <v>764</v>
      </c>
      <c r="M55" s="1">
        <v>238</v>
      </c>
      <c r="N55" s="1">
        <v>201</v>
      </c>
      <c r="O55" s="11">
        <v>11</v>
      </c>
      <c r="P55" s="2">
        <v>3294</v>
      </c>
      <c r="Q55" s="1">
        <v>0</v>
      </c>
      <c r="R55" s="1">
        <v>1304</v>
      </c>
      <c r="S55" s="1">
        <v>1057</v>
      </c>
      <c r="T55" s="1">
        <v>550</v>
      </c>
      <c r="U55" s="1">
        <v>359</v>
      </c>
      <c r="V55" s="28">
        <v>24</v>
      </c>
      <c r="W55" s="11"/>
    </row>
    <row r="56" spans="1:23" ht="12" thickBot="1">
      <c r="A56" s="12" t="s">
        <v>15</v>
      </c>
      <c r="B56" s="13">
        <v>204</v>
      </c>
      <c r="C56" s="14">
        <v>153</v>
      </c>
      <c r="D56" s="14">
        <v>51</v>
      </c>
      <c r="E56" s="14"/>
      <c r="F56" s="14"/>
      <c r="G56" s="14"/>
      <c r="H56" s="15"/>
      <c r="I56" s="13">
        <v>591</v>
      </c>
      <c r="J56" s="14">
        <v>395</v>
      </c>
      <c r="K56" s="14">
        <v>147</v>
      </c>
      <c r="L56" s="14">
        <v>49</v>
      </c>
      <c r="M56" s="14"/>
      <c r="N56" s="14"/>
      <c r="O56" s="15"/>
      <c r="P56" s="13">
        <v>670</v>
      </c>
      <c r="Q56" s="14">
        <v>168</v>
      </c>
      <c r="R56" s="14">
        <v>355</v>
      </c>
      <c r="S56" s="14">
        <v>147</v>
      </c>
      <c r="T56" s="14"/>
      <c r="U56" s="14"/>
      <c r="V56" s="30"/>
      <c r="W56" s="15"/>
    </row>
    <row r="57" spans="1:23" ht="12" thickBot="1">
      <c r="A57" s="16" t="s">
        <v>16</v>
      </c>
      <c r="B57" s="17">
        <f aca="true" t="shared" si="5" ref="B57:Q57">SUM(B49:B56)</f>
        <v>7438</v>
      </c>
      <c r="C57" s="18">
        <f t="shared" si="5"/>
        <v>2189</v>
      </c>
      <c r="D57" s="18">
        <f t="shared" si="5"/>
        <v>2195</v>
      </c>
      <c r="E57" s="18">
        <f t="shared" si="5"/>
        <v>1964</v>
      </c>
      <c r="F57" s="18">
        <f t="shared" si="5"/>
        <v>591</v>
      </c>
      <c r="G57" s="18">
        <f t="shared" si="5"/>
        <v>484</v>
      </c>
      <c r="H57" s="19">
        <f t="shared" si="5"/>
        <v>15</v>
      </c>
      <c r="I57" s="17">
        <f t="shared" si="5"/>
        <v>8872</v>
      </c>
      <c r="J57" s="18">
        <f t="shared" si="5"/>
        <v>3363</v>
      </c>
      <c r="K57" s="18">
        <f t="shared" si="5"/>
        <v>2154</v>
      </c>
      <c r="L57" s="18">
        <f t="shared" si="5"/>
        <v>2235</v>
      </c>
      <c r="M57" s="18">
        <f t="shared" si="5"/>
        <v>562</v>
      </c>
      <c r="N57" s="18">
        <f t="shared" si="5"/>
        <v>547</v>
      </c>
      <c r="O57" s="19">
        <f t="shared" si="5"/>
        <v>11</v>
      </c>
      <c r="P57" s="17">
        <f t="shared" si="5"/>
        <v>7463</v>
      </c>
      <c r="Q57" s="18">
        <f t="shared" si="5"/>
        <v>388</v>
      </c>
      <c r="R57" s="18">
        <f>SUM(R49:R56)</f>
        <v>2949</v>
      </c>
      <c r="S57" s="18">
        <f>SUM(S49:S56)</f>
        <v>2404</v>
      </c>
      <c r="T57" s="18">
        <f>SUM(T49:T56)</f>
        <v>1045</v>
      </c>
      <c r="U57" s="18">
        <f>SUM(U49:U56)</f>
        <v>653</v>
      </c>
      <c r="V57" s="32">
        <f>SUM(V49:V56)</f>
        <v>24</v>
      </c>
      <c r="W57" s="49"/>
    </row>
    <row r="58" ht="12.75" customHeight="1" thickBot="1"/>
    <row r="59" spans="1:23" ht="11.25">
      <c r="A59" s="64" t="s">
        <v>53</v>
      </c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6"/>
    </row>
    <row r="60" spans="1:23" ht="12" thickBot="1">
      <c r="A60" s="67" t="s">
        <v>20</v>
      </c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74"/>
    </row>
    <row r="61" spans="1:23" ht="13.5" customHeight="1" thickBot="1">
      <c r="A61" s="3" t="s">
        <v>0</v>
      </c>
      <c r="B61" s="71" t="s">
        <v>23</v>
      </c>
      <c r="C61" s="72"/>
      <c r="D61" s="72"/>
      <c r="E61" s="72"/>
      <c r="F61" s="72"/>
      <c r="G61" s="72"/>
      <c r="H61" s="73"/>
      <c r="I61" s="71" t="s">
        <v>41</v>
      </c>
      <c r="J61" s="72"/>
      <c r="K61" s="72"/>
      <c r="L61" s="72"/>
      <c r="M61" s="72"/>
      <c r="N61" s="72"/>
      <c r="O61" s="73"/>
      <c r="P61" s="71" t="s">
        <v>45</v>
      </c>
      <c r="Q61" s="65"/>
      <c r="R61" s="65"/>
      <c r="S61" s="72"/>
      <c r="T61" s="72"/>
      <c r="U61" s="72"/>
      <c r="V61" s="72"/>
      <c r="W61" s="73"/>
    </row>
    <row r="62" spans="1:23" ht="11.25">
      <c r="A62" s="6"/>
      <c r="B62" s="7" t="s">
        <v>21</v>
      </c>
      <c r="C62" s="8" t="s">
        <v>1</v>
      </c>
      <c r="D62" s="8" t="s">
        <v>2</v>
      </c>
      <c r="E62" s="8" t="s">
        <v>3</v>
      </c>
      <c r="F62" s="8" t="s">
        <v>4</v>
      </c>
      <c r="G62" s="8" t="s">
        <v>5</v>
      </c>
      <c r="H62" s="9" t="s">
        <v>6</v>
      </c>
      <c r="I62" s="7" t="s">
        <v>21</v>
      </c>
      <c r="J62" s="8" t="s">
        <v>1</v>
      </c>
      <c r="K62" s="8" t="s">
        <v>2</v>
      </c>
      <c r="L62" s="8" t="s">
        <v>3</v>
      </c>
      <c r="M62" s="8" t="s">
        <v>4</v>
      </c>
      <c r="N62" s="8" t="s">
        <v>5</v>
      </c>
      <c r="O62" s="9" t="s">
        <v>6</v>
      </c>
      <c r="P62" s="7" t="s">
        <v>21</v>
      </c>
      <c r="Q62" s="77" t="s">
        <v>1</v>
      </c>
      <c r="R62" s="78"/>
      <c r="S62" s="8" t="s">
        <v>2</v>
      </c>
      <c r="T62" s="8" t="s">
        <v>3</v>
      </c>
      <c r="U62" s="8" t="s">
        <v>4</v>
      </c>
      <c r="V62" s="8" t="s">
        <v>5</v>
      </c>
      <c r="W62" s="9" t="s">
        <v>6</v>
      </c>
    </row>
    <row r="63" spans="1:23" ht="11.25">
      <c r="A63" s="6"/>
      <c r="B63" s="10"/>
      <c r="C63" s="1"/>
      <c r="D63" s="1"/>
      <c r="E63" s="1"/>
      <c r="F63" s="1"/>
      <c r="G63" s="1"/>
      <c r="H63" s="11"/>
      <c r="I63" s="10"/>
      <c r="J63" s="1"/>
      <c r="K63" s="1"/>
      <c r="L63" s="1"/>
      <c r="M63" s="1"/>
      <c r="N63" s="1"/>
      <c r="O63" s="11"/>
      <c r="P63" s="10"/>
      <c r="Q63" s="1" t="s">
        <v>43</v>
      </c>
      <c r="R63" s="1" t="s">
        <v>44</v>
      </c>
      <c r="S63" s="1"/>
      <c r="T63" s="1"/>
      <c r="U63" s="1"/>
      <c r="V63" s="1"/>
      <c r="W63" s="11"/>
    </row>
    <row r="64" spans="1:23" ht="11.25">
      <c r="A64" s="6" t="s">
        <v>7</v>
      </c>
      <c r="B64" s="2">
        <f aca="true" t="shared" si="6" ref="B64:B71">+C64+D64+E64+F64+G64+H64</f>
        <v>410</v>
      </c>
      <c r="C64" s="1">
        <v>0</v>
      </c>
      <c r="D64" s="1">
        <v>87</v>
      </c>
      <c r="E64" s="1">
        <v>208</v>
      </c>
      <c r="F64" s="1">
        <v>58</v>
      </c>
      <c r="G64" s="1">
        <v>57</v>
      </c>
      <c r="H64" s="11"/>
      <c r="I64" s="2">
        <f>J64+K64+L64+M64+N64+O64</f>
        <v>1692</v>
      </c>
      <c r="J64" s="1">
        <v>665</v>
      </c>
      <c r="K64" s="1">
        <v>570</v>
      </c>
      <c r="L64" s="1">
        <v>170</v>
      </c>
      <c r="M64" s="1">
        <v>161</v>
      </c>
      <c r="N64" s="1">
        <v>126</v>
      </c>
      <c r="O64" s="11"/>
      <c r="P64" s="2">
        <v>1889</v>
      </c>
      <c r="Q64" s="1">
        <v>377</v>
      </c>
      <c r="R64" s="1">
        <v>377</v>
      </c>
      <c r="S64" s="1">
        <v>622</v>
      </c>
      <c r="T64" s="1">
        <v>594</v>
      </c>
      <c r="U64" s="1">
        <v>151</v>
      </c>
      <c r="V64" s="1">
        <v>145</v>
      </c>
      <c r="W64" s="11"/>
    </row>
    <row r="65" spans="1:23" ht="11.25">
      <c r="A65" s="6" t="s">
        <v>9</v>
      </c>
      <c r="B65" s="2">
        <f t="shared" si="6"/>
        <v>124</v>
      </c>
      <c r="C65" s="1">
        <v>95</v>
      </c>
      <c r="D65" s="1">
        <v>0</v>
      </c>
      <c r="E65" s="1">
        <v>29</v>
      </c>
      <c r="F65" s="1"/>
      <c r="G65" s="1"/>
      <c r="H65" s="11"/>
      <c r="I65" s="2">
        <f aca="true" t="shared" si="7" ref="I65:I70">J65+K65+L65+M65+N65+O65</f>
        <v>185</v>
      </c>
      <c r="J65" s="1">
        <v>118</v>
      </c>
      <c r="K65" s="1">
        <v>49</v>
      </c>
      <c r="L65" s="1"/>
      <c r="M65" s="1">
        <v>18</v>
      </c>
      <c r="N65" s="1"/>
      <c r="O65" s="11"/>
      <c r="P65" s="2"/>
      <c r="Q65" s="1"/>
      <c r="R65" s="1"/>
      <c r="S65" s="1"/>
      <c r="T65" s="1"/>
      <c r="U65" s="1"/>
      <c r="V65" s="1"/>
      <c r="W65" s="11"/>
    </row>
    <row r="66" spans="1:23" ht="11.25">
      <c r="A66" s="6" t="s">
        <v>10</v>
      </c>
      <c r="B66" s="2">
        <f t="shared" si="6"/>
        <v>839</v>
      </c>
      <c r="C66" s="1">
        <v>276</v>
      </c>
      <c r="D66" s="1">
        <v>0</v>
      </c>
      <c r="E66" s="1">
        <v>278</v>
      </c>
      <c r="F66" s="1">
        <v>160</v>
      </c>
      <c r="G66" s="1">
        <v>125</v>
      </c>
      <c r="H66" s="11"/>
      <c r="I66" s="2">
        <f t="shared" si="7"/>
        <v>810</v>
      </c>
      <c r="J66" s="1">
        <v>269</v>
      </c>
      <c r="K66" s="1">
        <v>235</v>
      </c>
      <c r="L66" s="1"/>
      <c r="M66" s="1">
        <v>173</v>
      </c>
      <c r="N66" s="1">
        <v>133</v>
      </c>
      <c r="O66" s="11"/>
      <c r="P66" s="2">
        <v>1508</v>
      </c>
      <c r="Q66" s="1">
        <v>842</v>
      </c>
      <c r="R66" s="1">
        <v>842</v>
      </c>
      <c r="S66" s="1">
        <v>226</v>
      </c>
      <c r="T66" s="1">
        <v>232</v>
      </c>
      <c r="U66" s="1">
        <v>72</v>
      </c>
      <c r="V66" s="1">
        <v>136</v>
      </c>
      <c r="W66" s="11"/>
    </row>
    <row r="67" spans="1:23" ht="11.25">
      <c r="A67" s="6" t="s">
        <v>11</v>
      </c>
      <c r="B67" s="2">
        <f t="shared" si="6"/>
        <v>468</v>
      </c>
      <c r="C67" s="1">
        <v>140</v>
      </c>
      <c r="D67" s="1">
        <v>81</v>
      </c>
      <c r="E67" s="1">
        <v>114</v>
      </c>
      <c r="F67" s="1">
        <v>61</v>
      </c>
      <c r="G67" s="1">
        <v>72</v>
      </c>
      <c r="H67" s="11"/>
      <c r="I67" s="2">
        <f t="shared" si="7"/>
        <v>438</v>
      </c>
      <c r="J67" s="1">
        <v>99</v>
      </c>
      <c r="K67" s="1">
        <v>99</v>
      </c>
      <c r="L67" s="1">
        <v>81</v>
      </c>
      <c r="M67" s="1">
        <v>100</v>
      </c>
      <c r="N67" s="1">
        <v>59</v>
      </c>
      <c r="O67" s="11"/>
      <c r="P67" s="2">
        <v>392</v>
      </c>
      <c r="Q67" s="1">
        <v>32</v>
      </c>
      <c r="R67" s="1">
        <v>32</v>
      </c>
      <c r="S67" s="1">
        <v>86</v>
      </c>
      <c r="T67" s="1">
        <v>97</v>
      </c>
      <c r="U67" s="1">
        <v>83</v>
      </c>
      <c r="V67" s="1">
        <v>94</v>
      </c>
      <c r="W67" s="11"/>
    </row>
    <row r="68" spans="1:23" ht="11.25">
      <c r="A68" s="6" t="s">
        <v>12</v>
      </c>
      <c r="B68" s="2">
        <f t="shared" si="6"/>
        <v>1631</v>
      </c>
      <c r="C68" s="1">
        <v>788</v>
      </c>
      <c r="D68" s="1">
        <v>138</v>
      </c>
      <c r="E68" s="1">
        <v>506</v>
      </c>
      <c r="F68" s="1">
        <v>97</v>
      </c>
      <c r="G68" s="1">
        <v>102</v>
      </c>
      <c r="H68" s="11"/>
      <c r="I68" s="2">
        <f t="shared" si="7"/>
        <v>1871</v>
      </c>
      <c r="J68" s="1">
        <v>702</v>
      </c>
      <c r="K68" s="1">
        <v>763</v>
      </c>
      <c r="L68" s="1">
        <v>194</v>
      </c>
      <c r="M68" s="1">
        <v>115</v>
      </c>
      <c r="N68" s="1">
        <v>97</v>
      </c>
      <c r="O68" s="11"/>
      <c r="P68" s="2">
        <v>1845</v>
      </c>
      <c r="Q68" s="1">
        <v>274</v>
      </c>
      <c r="R68" s="1">
        <v>274</v>
      </c>
      <c r="S68" s="1">
        <v>644</v>
      </c>
      <c r="T68" s="1">
        <v>672</v>
      </c>
      <c r="U68" s="1">
        <v>171</v>
      </c>
      <c r="V68" s="1">
        <v>84</v>
      </c>
      <c r="W68" s="11"/>
    </row>
    <row r="69" spans="1:23" ht="11.25">
      <c r="A69" s="6" t="s">
        <v>13</v>
      </c>
      <c r="B69" s="2">
        <f t="shared" si="6"/>
        <v>363</v>
      </c>
      <c r="C69" s="1">
        <v>105</v>
      </c>
      <c r="D69" s="1">
        <v>9</v>
      </c>
      <c r="E69" s="1">
        <v>42</v>
      </c>
      <c r="F69" s="1">
        <v>105</v>
      </c>
      <c r="G69" s="1">
        <v>102</v>
      </c>
      <c r="H69" s="11"/>
      <c r="I69" s="2">
        <f t="shared" si="7"/>
        <v>226</v>
      </c>
      <c r="J69" s="1"/>
      <c r="K69" s="1">
        <v>73</v>
      </c>
      <c r="L69" s="1">
        <v>8</v>
      </c>
      <c r="M69" s="1">
        <v>42</v>
      </c>
      <c r="N69" s="1">
        <v>103</v>
      </c>
      <c r="O69" s="11"/>
      <c r="P69" s="2">
        <v>195</v>
      </c>
      <c r="Q69" s="1">
        <v>73</v>
      </c>
      <c r="R69" s="1">
        <v>73</v>
      </c>
      <c r="S69" s="1"/>
      <c r="T69" s="1">
        <v>71</v>
      </c>
      <c r="U69" s="1">
        <v>7</v>
      </c>
      <c r="V69" s="1">
        <v>44</v>
      </c>
      <c r="W69" s="11"/>
    </row>
    <row r="70" spans="1:23" ht="11.25">
      <c r="A70" s="6" t="s">
        <v>14</v>
      </c>
      <c r="B70" s="2">
        <f t="shared" si="6"/>
        <v>2776</v>
      </c>
      <c r="C70" s="1">
        <v>262</v>
      </c>
      <c r="D70" s="1">
        <v>13</v>
      </c>
      <c r="E70" s="1">
        <v>1655</v>
      </c>
      <c r="F70" s="1">
        <v>620</v>
      </c>
      <c r="G70" s="1">
        <v>212</v>
      </c>
      <c r="H70" s="11">
        <v>14</v>
      </c>
      <c r="I70" s="2">
        <f t="shared" si="7"/>
        <v>2308</v>
      </c>
      <c r="J70" s="1">
        <v>617</v>
      </c>
      <c r="K70" s="1">
        <v>448</v>
      </c>
      <c r="L70" s="1">
        <v>51</v>
      </c>
      <c r="M70" s="1">
        <v>585</v>
      </c>
      <c r="N70" s="1">
        <v>589</v>
      </c>
      <c r="O70" s="11">
        <v>18</v>
      </c>
      <c r="P70" s="2">
        <v>2357</v>
      </c>
      <c r="Q70" s="1">
        <v>512</v>
      </c>
      <c r="R70" s="1">
        <v>512</v>
      </c>
      <c r="S70" s="1">
        <v>460</v>
      </c>
      <c r="T70" s="1">
        <v>341</v>
      </c>
      <c r="U70" s="1">
        <v>298</v>
      </c>
      <c r="V70" s="1">
        <v>746</v>
      </c>
      <c r="W70" s="11"/>
    </row>
    <row r="71" spans="1:23" ht="12" thickBot="1">
      <c r="A71" s="12" t="s">
        <v>15</v>
      </c>
      <c r="B71" s="13">
        <f t="shared" si="6"/>
        <v>679</v>
      </c>
      <c r="C71" s="14">
        <v>262</v>
      </c>
      <c r="D71" s="14">
        <v>89</v>
      </c>
      <c r="E71" s="14">
        <v>328</v>
      </c>
      <c r="F71" s="14"/>
      <c r="G71" s="14"/>
      <c r="H71" s="15"/>
      <c r="I71" s="13">
        <f>K71+L71+M71</f>
        <v>729</v>
      </c>
      <c r="K71" s="14">
        <v>208</v>
      </c>
      <c r="L71" s="14">
        <v>84</v>
      </c>
      <c r="M71" s="14">
        <v>437</v>
      </c>
      <c r="N71" s="14"/>
      <c r="O71" s="15"/>
      <c r="P71" s="13">
        <v>681</v>
      </c>
      <c r="Q71" s="14"/>
      <c r="R71" s="14"/>
      <c r="S71" s="14"/>
      <c r="T71" s="14">
        <v>208</v>
      </c>
      <c r="U71" s="14">
        <v>79</v>
      </c>
      <c r="V71" s="14">
        <v>394</v>
      </c>
      <c r="W71" s="15"/>
    </row>
    <row r="72" spans="1:23" ht="12" thickBot="1">
      <c r="A72" s="16" t="s">
        <v>16</v>
      </c>
      <c r="B72" s="17">
        <f aca="true" t="shared" si="8" ref="B72:O72">SUM(B64:B71)</f>
        <v>7290</v>
      </c>
      <c r="C72" s="18">
        <f t="shared" si="8"/>
        <v>1928</v>
      </c>
      <c r="D72" s="18">
        <f t="shared" si="8"/>
        <v>417</v>
      </c>
      <c r="E72" s="18">
        <f t="shared" si="8"/>
        <v>3160</v>
      </c>
      <c r="F72" s="18">
        <f t="shared" si="8"/>
        <v>1101</v>
      </c>
      <c r="G72" s="18">
        <f t="shared" si="8"/>
        <v>670</v>
      </c>
      <c r="H72" s="19">
        <f t="shared" si="8"/>
        <v>14</v>
      </c>
      <c r="I72" s="17">
        <f t="shared" si="8"/>
        <v>8259</v>
      </c>
      <c r="J72" s="18">
        <f t="shared" si="8"/>
        <v>2470</v>
      </c>
      <c r="K72" s="18">
        <f t="shared" si="8"/>
        <v>2445</v>
      </c>
      <c r="L72" s="18">
        <f t="shared" si="8"/>
        <v>588</v>
      </c>
      <c r="M72" s="18">
        <f>SUM(M64:M71)</f>
        <v>1631</v>
      </c>
      <c r="N72" s="18">
        <f t="shared" si="8"/>
        <v>1107</v>
      </c>
      <c r="O72" s="19">
        <f t="shared" si="8"/>
        <v>18</v>
      </c>
      <c r="P72" s="17">
        <f>SUM(P64:P71)</f>
        <v>8867</v>
      </c>
      <c r="Q72" s="18">
        <f>SUM(Q64:Q71)</f>
        <v>2110</v>
      </c>
      <c r="R72" s="18">
        <f>SUM(R64:R71)</f>
        <v>2110</v>
      </c>
      <c r="S72" s="18">
        <f>SUM(S63:S71)</f>
        <v>2038</v>
      </c>
      <c r="T72" s="18">
        <f>SUM(T64:T71)</f>
        <v>2215</v>
      </c>
      <c r="U72" s="18">
        <f>SUM(U64:U71)</f>
        <v>861</v>
      </c>
      <c r="V72" s="18">
        <f>SUM(V64:V71)</f>
        <v>1643</v>
      </c>
      <c r="W72" s="19"/>
    </row>
    <row r="73" ht="12.75" customHeight="1"/>
    <row r="74" ht="11.25">
      <c r="A74" s="5" t="s">
        <v>40</v>
      </c>
    </row>
    <row r="75" ht="12" thickBot="1"/>
    <row r="76" spans="1:23" ht="11.25">
      <c r="A76" s="64" t="s">
        <v>53</v>
      </c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6"/>
    </row>
    <row r="77" spans="1:23" ht="12" thickBot="1">
      <c r="A77" s="67" t="s">
        <v>20</v>
      </c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74"/>
    </row>
    <row r="78" spans="1:23" ht="13.5" customHeight="1" thickBot="1">
      <c r="A78" s="3" t="s">
        <v>0</v>
      </c>
      <c r="B78" s="71" t="s">
        <v>49</v>
      </c>
      <c r="C78" s="72"/>
      <c r="D78" s="72"/>
      <c r="E78" s="72"/>
      <c r="F78" s="72"/>
      <c r="G78" s="72"/>
      <c r="H78" s="73"/>
      <c r="I78" s="71"/>
      <c r="J78" s="72"/>
      <c r="K78" s="72"/>
      <c r="L78" s="72"/>
      <c r="M78" s="72"/>
      <c r="N78" s="72"/>
      <c r="O78" s="73"/>
      <c r="P78" s="71"/>
      <c r="Q78" s="72"/>
      <c r="R78" s="72"/>
      <c r="S78" s="72"/>
      <c r="T78" s="72"/>
      <c r="U78" s="72"/>
      <c r="V78" s="72"/>
      <c r="W78" s="73"/>
    </row>
    <row r="79" spans="1:23" ht="11.25">
      <c r="A79" s="6"/>
      <c r="B79" s="7" t="s">
        <v>21</v>
      </c>
      <c r="C79" s="8" t="s">
        <v>1</v>
      </c>
      <c r="D79" s="8" t="s">
        <v>2</v>
      </c>
      <c r="E79" s="8" t="s">
        <v>3</v>
      </c>
      <c r="F79" s="8" t="s">
        <v>4</v>
      </c>
      <c r="G79" s="8" t="s">
        <v>5</v>
      </c>
      <c r="H79" s="9" t="s">
        <v>6</v>
      </c>
      <c r="I79" s="7"/>
      <c r="J79" s="8"/>
      <c r="K79" s="8"/>
      <c r="L79" s="8"/>
      <c r="M79" s="8"/>
      <c r="N79" s="8"/>
      <c r="O79" s="9"/>
      <c r="P79" s="55"/>
      <c r="Q79" s="75"/>
      <c r="R79" s="76"/>
      <c r="S79" s="56"/>
      <c r="T79" s="56"/>
      <c r="U79" s="56"/>
      <c r="V79" s="56"/>
      <c r="W79" s="61"/>
    </row>
    <row r="80" spans="1:23" ht="11.25">
      <c r="A80" s="6"/>
      <c r="B80" s="10"/>
      <c r="C80" s="1"/>
      <c r="D80" s="1"/>
      <c r="E80" s="1"/>
      <c r="F80" s="1"/>
      <c r="G80" s="1"/>
      <c r="H80" s="11"/>
      <c r="I80" s="10"/>
      <c r="J80" s="1"/>
      <c r="K80" s="1"/>
      <c r="L80" s="1"/>
      <c r="M80" s="1"/>
      <c r="N80" s="1"/>
      <c r="O80" s="11"/>
      <c r="P80" s="10"/>
      <c r="Q80" s="1"/>
      <c r="R80" s="1"/>
      <c r="S80" s="1"/>
      <c r="T80" s="1"/>
      <c r="U80" s="1"/>
      <c r="V80" s="1"/>
      <c r="W80" s="11"/>
    </row>
    <row r="81" spans="1:23" ht="11.25">
      <c r="A81" s="6" t="s">
        <v>7</v>
      </c>
      <c r="B81" s="2">
        <v>1517</v>
      </c>
      <c r="C81" s="1">
        <v>279</v>
      </c>
      <c r="D81" s="1">
        <v>209</v>
      </c>
      <c r="E81" s="1">
        <v>542</v>
      </c>
      <c r="F81" s="1">
        <v>338</v>
      </c>
      <c r="G81" s="1">
        <v>98</v>
      </c>
      <c r="H81" s="11">
        <v>51</v>
      </c>
      <c r="I81" s="2"/>
      <c r="J81" s="1"/>
      <c r="K81" s="1"/>
      <c r="L81" s="1"/>
      <c r="M81" s="1"/>
      <c r="N81" s="1"/>
      <c r="O81" s="11"/>
      <c r="P81" s="2"/>
      <c r="Q81" s="1"/>
      <c r="R81" s="1"/>
      <c r="S81" s="1"/>
      <c r="T81" s="1"/>
      <c r="U81" s="1"/>
      <c r="V81" s="1"/>
      <c r="W81" s="11"/>
    </row>
    <row r="82" spans="1:23" ht="11.25">
      <c r="A82" s="6" t="s">
        <v>10</v>
      </c>
      <c r="B82" s="2">
        <v>1411</v>
      </c>
      <c r="C82" s="1">
        <v>330</v>
      </c>
      <c r="D82" s="1">
        <v>588</v>
      </c>
      <c r="E82" s="1">
        <v>225</v>
      </c>
      <c r="F82" s="1">
        <v>208</v>
      </c>
      <c r="G82" s="1">
        <v>60</v>
      </c>
      <c r="H82" s="11"/>
      <c r="I82" s="2"/>
      <c r="J82" s="1"/>
      <c r="K82" s="1"/>
      <c r="L82" s="1"/>
      <c r="M82" s="1"/>
      <c r="N82" s="1"/>
      <c r="O82" s="11"/>
      <c r="P82" s="2"/>
      <c r="Q82" s="1"/>
      <c r="R82" s="1"/>
      <c r="S82" s="1"/>
      <c r="T82" s="1"/>
      <c r="U82" s="1"/>
      <c r="V82" s="1"/>
      <c r="W82" s="11"/>
    </row>
    <row r="83" spans="1:23" ht="11.25">
      <c r="A83" s="6" t="s">
        <v>11</v>
      </c>
      <c r="B83" s="2">
        <v>288</v>
      </c>
      <c r="C83" s="1">
        <v>34</v>
      </c>
      <c r="D83" s="1">
        <v>16</v>
      </c>
      <c r="E83" s="1">
        <v>87</v>
      </c>
      <c r="F83" s="1">
        <v>74</v>
      </c>
      <c r="G83" s="1">
        <v>77</v>
      </c>
      <c r="H83" s="11"/>
      <c r="I83" s="2"/>
      <c r="J83" s="1"/>
      <c r="K83" s="1"/>
      <c r="L83" s="1"/>
      <c r="M83" s="1"/>
      <c r="N83" s="1"/>
      <c r="O83" s="11"/>
      <c r="P83" s="2"/>
      <c r="Q83" s="1"/>
      <c r="R83" s="1"/>
      <c r="S83" s="1"/>
      <c r="T83" s="1"/>
      <c r="U83" s="1"/>
      <c r="V83" s="1"/>
      <c r="W83" s="11"/>
    </row>
    <row r="84" spans="1:23" ht="11.25">
      <c r="A84" s="6" t="s">
        <v>12</v>
      </c>
      <c r="B84" s="2">
        <v>1734</v>
      </c>
      <c r="C84" s="1">
        <v>357</v>
      </c>
      <c r="D84" s="1">
        <v>286</v>
      </c>
      <c r="E84" s="1">
        <v>637</v>
      </c>
      <c r="F84" s="1">
        <v>284</v>
      </c>
      <c r="G84" s="1">
        <v>170</v>
      </c>
      <c r="H84" s="11"/>
      <c r="I84" s="2"/>
      <c r="J84" s="1"/>
      <c r="K84" s="1"/>
      <c r="L84" s="1"/>
      <c r="M84" s="1"/>
      <c r="N84" s="1"/>
      <c r="O84" s="11"/>
      <c r="P84" s="2"/>
      <c r="Q84" s="1"/>
      <c r="R84" s="1"/>
      <c r="S84" s="1"/>
      <c r="T84" s="1"/>
      <c r="U84" s="1"/>
      <c r="V84" s="1"/>
      <c r="W84" s="11"/>
    </row>
    <row r="85" spans="1:23" ht="11.25">
      <c r="A85" s="6" t="s">
        <v>13</v>
      </c>
      <c r="B85" s="2">
        <v>115</v>
      </c>
      <c r="C85" s="1"/>
      <c r="D85" s="1">
        <v>37</v>
      </c>
      <c r="E85" s="1"/>
      <c r="F85" s="1">
        <v>68</v>
      </c>
      <c r="G85" s="1">
        <v>10</v>
      </c>
      <c r="H85" s="11"/>
      <c r="I85" s="2"/>
      <c r="J85" s="1"/>
      <c r="K85" s="1"/>
      <c r="L85" s="1"/>
      <c r="M85" s="1"/>
      <c r="N85" s="1"/>
      <c r="O85" s="11"/>
      <c r="P85" s="2"/>
      <c r="Q85" s="1"/>
      <c r="R85" s="1"/>
      <c r="S85" s="1"/>
      <c r="T85" s="1"/>
      <c r="U85" s="1"/>
      <c r="V85" s="1"/>
      <c r="W85" s="11"/>
    </row>
    <row r="86" spans="1:23" ht="11.25">
      <c r="A86" s="6" t="s">
        <v>14</v>
      </c>
      <c r="B86" s="2">
        <v>2202</v>
      </c>
      <c r="C86" s="1">
        <v>689</v>
      </c>
      <c r="D86" s="1">
        <v>400</v>
      </c>
      <c r="E86" s="1">
        <v>440</v>
      </c>
      <c r="F86" s="1">
        <v>409</v>
      </c>
      <c r="G86" s="1">
        <v>264</v>
      </c>
      <c r="H86" s="11"/>
      <c r="I86" s="2"/>
      <c r="J86" s="1"/>
      <c r="K86" s="1"/>
      <c r="L86" s="1"/>
      <c r="M86" s="1"/>
      <c r="N86" s="1"/>
      <c r="O86" s="11"/>
      <c r="P86" s="2"/>
      <c r="Q86" s="1"/>
      <c r="R86" s="1"/>
      <c r="S86" s="1"/>
      <c r="T86" s="1"/>
      <c r="U86" s="1"/>
      <c r="V86" s="1"/>
      <c r="W86" s="11"/>
    </row>
    <row r="87" spans="1:23" ht="12" thickBot="1">
      <c r="A87" s="12" t="s">
        <v>15</v>
      </c>
      <c r="B87" s="13">
        <v>677</v>
      </c>
      <c r="C87" s="14"/>
      <c r="D87" s="14"/>
      <c r="E87" s="14">
        <v>4</v>
      </c>
      <c r="F87" s="14">
        <v>216</v>
      </c>
      <c r="G87" s="14">
        <v>72</v>
      </c>
      <c r="H87" s="15">
        <v>385</v>
      </c>
      <c r="I87" s="13"/>
      <c r="K87" s="14"/>
      <c r="L87" s="14"/>
      <c r="M87" s="14"/>
      <c r="N87" s="14"/>
      <c r="O87" s="15"/>
      <c r="P87" s="13"/>
      <c r="Q87" s="14"/>
      <c r="R87" s="14"/>
      <c r="S87" s="14"/>
      <c r="T87" s="14"/>
      <c r="U87" s="14"/>
      <c r="V87" s="14"/>
      <c r="W87" s="15"/>
    </row>
    <row r="88" spans="1:23" ht="12" thickBot="1">
      <c r="A88" s="16" t="s">
        <v>16</v>
      </c>
      <c r="B88" s="17">
        <v>7944</v>
      </c>
      <c r="C88" s="18">
        <f aca="true" t="shared" si="9" ref="C88:H88">SUM(C81:C87)</f>
        <v>1689</v>
      </c>
      <c r="D88" s="18">
        <f t="shared" si="9"/>
        <v>1536</v>
      </c>
      <c r="E88" s="18">
        <f t="shared" si="9"/>
        <v>1935</v>
      </c>
      <c r="F88" s="18">
        <f t="shared" si="9"/>
        <v>1597</v>
      </c>
      <c r="G88" s="18">
        <f t="shared" si="9"/>
        <v>751</v>
      </c>
      <c r="H88" s="19">
        <f t="shared" si="9"/>
        <v>436</v>
      </c>
      <c r="I88" s="17"/>
      <c r="J88" s="18"/>
      <c r="K88" s="18"/>
      <c r="L88" s="18"/>
      <c r="M88" s="18"/>
      <c r="N88" s="18"/>
      <c r="O88" s="19"/>
      <c r="P88" s="17"/>
      <c r="Q88" s="18"/>
      <c r="R88" s="18"/>
      <c r="S88" s="18"/>
      <c r="T88" s="18"/>
      <c r="U88" s="18"/>
      <c r="V88" s="18"/>
      <c r="W88" s="19"/>
    </row>
  </sheetData>
  <mergeCells count="28">
    <mergeCell ref="A76:W76"/>
    <mergeCell ref="A77:W77"/>
    <mergeCell ref="A59:W59"/>
    <mergeCell ref="P61:W61"/>
    <mergeCell ref="A60:W60"/>
    <mergeCell ref="B61:H61"/>
    <mergeCell ref="I61:O61"/>
    <mergeCell ref="P22:W22"/>
    <mergeCell ref="P46:W46"/>
    <mergeCell ref="A44:W44"/>
    <mergeCell ref="A45:W45"/>
    <mergeCell ref="I22:O22"/>
    <mergeCell ref="J46:O46"/>
    <mergeCell ref="B46:H46"/>
    <mergeCell ref="Q62:R62"/>
    <mergeCell ref="B12:H12"/>
    <mergeCell ref="P12:W12"/>
    <mergeCell ref="A2:W2"/>
    <mergeCell ref="A3:W3"/>
    <mergeCell ref="B4:H4"/>
    <mergeCell ref="P4:W4"/>
    <mergeCell ref="I4:O4"/>
    <mergeCell ref="I12:O12"/>
    <mergeCell ref="B22:H22"/>
    <mergeCell ref="B78:H78"/>
    <mergeCell ref="I78:O78"/>
    <mergeCell ref="P78:W78"/>
    <mergeCell ref="Q79:R79"/>
  </mergeCells>
  <printOptions/>
  <pageMargins left="0.75" right="0.75" top="1" bottom="1" header="0.4921259845" footer="0.4921259845"/>
  <pageSetup firstPageNumber="86" useFirstPageNumber="1" horizontalDpi="300" verticalDpi="3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88"/>
  <sheetViews>
    <sheetView workbookViewId="0" topLeftCell="A73">
      <selection activeCell="C105" sqref="C105"/>
    </sheetView>
  </sheetViews>
  <sheetFormatPr defaultColWidth="9.00390625" defaultRowHeight="12.75"/>
  <cols>
    <col min="1" max="1" width="18.125" style="5" customWidth="1"/>
    <col min="2" max="2" width="6.00390625" style="5" customWidth="1"/>
    <col min="3" max="4" width="5.125" style="5" customWidth="1"/>
    <col min="5" max="5" width="6.00390625" style="5" customWidth="1"/>
    <col min="6" max="6" width="6.125" style="5" customWidth="1"/>
    <col min="7" max="7" width="5.75390625" style="5" customWidth="1"/>
    <col min="8" max="8" width="5.625" style="5" customWidth="1"/>
    <col min="9" max="10" width="5.125" style="5" customWidth="1"/>
    <col min="11" max="11" width="6.00390625" style="5" customWidth="1"/>
    <col min="12" max="12" width="6.125" style="5" customWidth="1"/>
    <col min="13" max="13" width="5.75390625" style="5" customWidth="1"/>
    <col min="14" max="14" width="5.625" style="5" customWidth="1"/>
    <col min="15" max="16" width="5.125" style="5" customWidth="1"/>
    <col min="17" max="17" width="6.00390625" style="5" customWidth="1"/>
    <col min="18" max="18" width="6.125" style="5" customWidth="1"/>
    <col min="19" max="19" width="5.75390625" style="5" customWidth="1"/>
    <col min="20" max="16384" width="9.125" style="5" customWidth="1"/>
  </cols>
  <sheetData>
    <row r="1" ht="12" thickBot="1">
      <c r="A1" s="5" t="s">
        <v>42</v>
      </c>
    </row>
    <row r="2" spans="1:19" ht="11.25">
      <c r="A2" s="64" t="s">
        <v>55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6"/>
    </row>
    <row r="3" spans="1:19" ht="12" thickBot="1">
      <c r="A3" s="67" t="s">
        <v>8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74"/>
    </row>
    <row r="4" spans="1:19" ht="12" thickBot="1">
      <c r="A4" s="25" t="s">
        <v>0</v>
      </c>
      <c r="B4" s="71" t="s">
        <v>25</v>
      </c>
      <c r="C4" s="72"/>
      <c r="D4" s="72"/>
      <c r="E4" s="72"/>
      <c r="F4" s="72"/>
      <c r="G4" s="73"/>
      <c r="H4" s="65" t="s">
        <v>27</v>
      </c>
      <c r="I4" s="65"/>
      <c r="J4" s="65"/>
      <c r="K4" s="65"/>
      <c r="L4" s="65"/>
      <c r="M4" s="65"/>
      <c r="N4" s="71" t="s">
        <v>28</v>
      </c>
      <c r="O4" s="72"/>
      <c r="P4" s="72"/>
      <c r="Q4" s="72"/>
      <c r="R4" s="72"/>
      <c r="S4" s="73"/>
    </row>
    <row r="5" spans="1:19" ht="11.25">
      <c r="A5" s="26"/>
      <c r="B5" s="33" t="s">
        <v>21</v>
      </c>
      <c r="C5" s="34" t="s">
        <v>1</v>
      </c>
      <c r="D5" s="34" t="s">
        <v>2</v>
      </c>
      <c r="E5" s="34" t="s">
        <v>3</v>
      </c>
      <c r="F5" s="34" t="s">
        <v>4</v>
      </c>
      <c r="G5" s="35" t="s">
        <v>5</v>
      </c>
      <c r="H5" s="36" t="s">
        <v>21</v>
      </c>
      <c r="I5" s="37" t="s">
        <v>1</v>
      </c>
      <c r="J5" s="37" t="s">
        <v>2</v>
      </c>
      <c r="K5" s="37" t="s">
        <v>3</v>
      </c>
      <c r="L5" s="37" t="s">
        <v>4</v>
      </c>
      <c r="M5" s="38" t="s">
        <v>5</v>
      </c>
      <c r="N5" s="39" t="s">
        <v>21</v>
      </c>
      <c r="O5" s="40" t="s">
        <v>1</v>
      </c>
      <c r="P5" s="40" t="s">
        <v>2</v>
      </c>
      <c r="Q5" s="40" t="s">
        <v>3</v>
      </c>
      <c r="R5" s="40" t="s">
        <v>4</v>
      </c>
      <c r="S5" s="41" t="s">
        <v>5</v>
      </c>
    </row>
    <row r="6" spans="1:19" ht="11.25">
      <c r="A6" s="26"/>
      <c r="B6" s="10"/>
      <c r="C6" s="1"/>
      <c r="D6" s="1"/>
      <c r="E6" s="1"/>
      <c r="F6" s="1"/>
      <c r="G6" s="11"/>
      <c r="H6" s="10"/>
      <c r="I6" s="1"/>
      <c r="J6" s="1"/>
      <c r="K6" s="1"/>
      <c r="L6" s="1"/>
      <c r="M6" s="28"/>
      <c r="N6" s="10"/>
      <c r="O6" s="1"/>
      <c r="P6" s="1"/>
      <c r="Q6" s="1"/>
      <c r="R6" s="1"/>
      <c r="S6" s="11"/>
    </row>
    <row r="7" spans="1:19" ht="11.25">
      <c r="A7" s="26" t="s">
        <v>7</v>
      </c>
      <c r="B7" s="2">
        <v>6</v>
      </c>
      <c r="C7" s="1">
        <v>2</v>
      </c>
      <c r="D7" s="1"/>
      <c r="E7" s="1">
        <v>2</v>
      </c>
      <c r="F7" s="1">
        <v>2</v>
      </c>
      <c r="G7" s="11"/>
      <c r="H7" s="2">
        <v>26</v>
      </c>
      <c r="I7" s="1">
        <v>7</v>
      </c>
      <c r="J7" s="1">
        <v>4</v>
      </c>
      <c r="K7" s="1">
        <v>10</v>
      </c>
      <c r="L7" s="1">
        <v>5</v>
      </c>
      <c r="M7" s="28"/>
      <c r="N7" s="2">
        <v>20</v>
      </c>
      <c r="O7" s="1">
        <v>1</v>
      </c>
      <c r="P7" s="1">
        <v>7</v>
      </c>
      <c r="Q7" s="1">
        <v>2</v>
      </c>
      <c r="R7" s="1">
        <v>6</v>
      </c>
      <c r="S7" s="11">
        <v>4</v>
      </c>
    </row>
    <row r="8" spans="1:19" ht="11.25">
      <c r="A8" s="26" t="s">
        <v>26</v>
      </c>
      <c r="B8" s="2">
        <v>18</v>
      </c>
      <c r="C8" s="1">
        <v>14</v>
      </c>
      <c r="D8" s="1" t="s">
        <v>22</v>
      </c>
      <c r="E8" s="1">
        <v>4</v>
      </c>
      <c r="F8" s="1"/>
      <c r="G8" s="11"/>
      <c r="H8" s="2">
        <v>25</v>
      </c>
      <c r="I8" s="1">
        <v>7</v>
      </c>
      <c r="J8" s="1">
        <v>12</v>
      </c>
      <c r="K8" s="1">
        <v>1</v>
      </c>
      <c r="L8" s="1">
        <v>4</v>
      </c>
      <c r="M8" s="28">
        <v>1</v>
      </c>
      <c r="N8" s="2">
        <v>26</v>
      </c>
      <c r="O8" s="1">
        <v>3</v>
      </c>
      <c r="P8" s="1">
        <v>8</v>
      </c>
      <c r="Q8" s="1">
        <v>10</v>
      </c>
      <c r="R8" s="1">
        <v>1</v>
      </c>
      <c r="S8" s="11">
        <v>4</v>
      </c>
    </row>
    <row r="9" spans="1:19" ht="12" thickBot="1">
      <c r="A9" s="29" t="s">
        <v>14</v>
      </c>
      <c r="B9" s="13">
        <v>2</v>
      </c>
      <c r="C9" s="14">
        <v>1</v>
      </c>
      <c r="D9" s="14"/>
      <c r="E9" s="14">
        <v>1</v>
      </c>
      <c r="F9" s="14"/>
      <c r="G9" s="15"/>
      <c r="H9" s="13">
        <v>5</v>
      </c>
      <c r="I9" s="14">
        <v>4</v>
      </c>
      <c r="J9" s="14">
        <v>1</v>
      </c>
      <c r="K9" s="14"/>
      <c r="L9" s="14"/>
      <c r="M9" s="30"/>
      <c r="N9" s="13">
        <v>10</v>
      </c>
      <c r="O9" s="14">
        <v>5</v>
      </c>
      <c r="P9" s="14">
        <v>4</v>
      </c>
      <c r="Q9" s="14">
        <v>1</v>
      </c>
      <c r="R9" s="14"/>
      <c r="S9" s="15"/>
    </row>
    <row r="10" spans="1:19" ht="12" thickBot="1">
      <c r="A10" s="31" t="s">
        <v>16</v>
      </c>
      <c r="B10" s="17">
        <f>SUM(B7:B9)</f>
        <v>26</v>
      </c>
      <c r="C10" s="18">
        <f>SUM(C7:C9)</f>
        <v>17</v>
      </c>
      <c r="D10" s="18"/>
      <c r="E10" s="18">
        <f>SUM(E7:E9)</f>
        <v>7</v>
      </c>
      <c r="F10" s="18">
        <f>SUM(F7:F9)</f>
        <v>2</v>
      </c>
      <c r="G10" s="19"/>
      <c r="H10" s="17">
        <f aca="true" t="shared" si="0" ref="H10:S10">SUM(H7:H9)</f>
        <v>56</v>
      </c>
      <c r="I10" s="18">
        <f t="shared" si="0"/>
        <v>18</v>
      </c>
      <c r="J10" s="18">
        <f t="shared" si="0"/>
        <v>17</v>
      </c>
      <c r="K10" s="18">
        <f t="shared" si="0"/>
        <v>11</v>
      </c>
      <c r="L10" s="18">
        <f t="shared" si="0"/>
        <v>9</v>
      </c>
      <c r="M10" s="32">
        <f t="shared" si="0"/>
        <v>1</v>
      </c>
      <c r="N10" s="17">
        <f t="shared" si="0"/>
        <v>56</v>
      </c>
      <c r="O10" s="18">
        <f t="shared" si="0"/>
        <v>9</v>
      </c>
      <c r="P10" s="18">
        <f t="shared" si="0"/>
        <v>19</v>
      </c>
      <c r="Q10" s="18">
        <f t="shared" si="0"/>
        <v>13</v>
      </c>
      <c r="R10" s="18">
        <f t="shared" si="0"/>
        <v>7</v>
      </c>
      <c r="S10" s="19">
        <f t="shared" si="0"/>
        <v>8</v>
      </c>
    </row>
    <row r="11" ht="12" thickBot="1"/>
    <row r="12" spans="1:19" ht="12" thickBot="1">
      <c r="A12" s="25" t="s">
        <v>0</v>
      </c>
      <c r="B12" s="71" t="s">
        <v>30</v>
      </c>
      <c r="C12" s="72"/>
      <c r="D12" s="72"/>
      <c r="E12" s="72"/>
      <c r="F12" s="72"/>
      <c r="G12" s="73"/>
      <c r="H12" s="64" t="s">
        <v>33</v>
      </c>
      <c r="I12" s="65"/>
      <c r="J12" s="65"/>
      <c r="K12" s="65"/>
      <c r="L12" s="65"/>
      <c r="M12" s="66"/>
      <c r="N12" s="72" t="s">
        <v>34</v>
      </c>
      <c r="O12" s="72"/>
      <c r="P12" s="72"/>
      <c r="Q12" s="72"/>
      <c r="R12" s="72"/>
      <c r="S12" s="73"/>
    </row>
    <row r="13" spans="1:19" ht="11.25">
      <c r="A13" s="26"/>
      <c r="B13" s="36" t="s">
        <v>21</v>
      </c>
      <c r="C13" s="42" t="s">
        <v>1</v>
      </c>
      <c r="D13" s="42" t="s">
        <v>2</v>
      </c>
      <c r="E13" s="42" t="s">
        <v>3</v>
      </c>
      <c r="F13" s="42" t="s">
        <v>4</v>
      </c>
      <c r="G13" s="43" t="s">
        <v>5</v>
      </c>
      <c r="H13" s="36" t="s">
        <v>21</v>
      </c>
      <c r="I13" s="37" t="s">
        <v>1</v>
      </c>
      <c r="J13" s="37" t="s">
        <v>2</v>
      </c>
      <c r="K13" s="37" t="s">
        <v>3</v>
      </c>
      <c r="L13" s="37" t="s">
        <v>4</v>
      </c>
      <c r="M13" s="44" t="s">
        <v>5</v>
      </c>
      <c r="N13" s="45" t="s">
        <v>21</v>
      </c>
      <c r="O13" s="40" t="s">
        <v>1</v>
      </c>
      <c r="P13" s="40" t="s">
        <v>2</v>
      </c>
      <c r="Q13" s="40" t="s">
        <v>3</v>
      </c>
      <c r="R13" s="40" t="s">
        <v>4</v>
      </c>
      <c r="S13" s="41" t="s">
        <v>5</v>
      </c>
    </row>
    <row r="14" spans="1:19" ht="11.25">
      <c r="A14" s="26" t="s">
        <v>7</v>
      </c>
      <c r="B14" s="2">
        <v>19</v>
      </c>
      <c r="C14" s="1">
        <v>1</v>
      </c>
      <c r="D14" s="1">
        <v>3</v>
      </c>
      <c r="E14" s="1">
        <v>5</v>
      </c>
      <c r="F14" s="1">
        <v>4</v>
      </c>
      <c r="G14" s="11">
        <v>6</v>
      </c>
      <c r="H14" s="2">
        <f>SUM(J14:M14)</f>
        <v>12</v>
      </c>
      <c r="I14" s="1"/>
      <c r="J14" s="1">
        <v>2</v>
      </c>
      <c r="K14" s="1">
        <v>3</v>
      </c>
      <c r="L14" s="1">
        <v>4</v>
      </c>
      <c r="M14" s="28">
        <v>3</v>
      </c>
      <c r="N14" s="1">
        <v>9</v>
      </c>
      <c r="O14" s="1"/>
      <c r="P14" s="1"/>
      <c r="Q14" s="1">
        <v>1</v>
      </c>
      <c r="R14" s="1">
        <v>3</v>
      </c>
      <c r="S14" s="11">
        <v>5</v>
      </c>
    </row>
    <row r="15" spans="1:19" ht="11.25">
      <c r="A15" s="26" t="s">
        <v>9</v>
      </c>
      <c r="B15" s="2"/>
      <c r="C15" s="1"/>
      <c r="D15" s="1"/>
      <c r="E15" s="1"/>
      <c r="F15" s="1"/>
      <c r="G15" s="11"/>
      <c r="H15" s="2"/>
      <c r="I15" s="1"/>
      <c r="J15" s="1"/>
      <c r="K15" s="1"/>
      <c r="L15" s="1"/>
      <c r="M15" s="28"/>
      <c r="N15" s="1"/>
      <c r="O15" s="1"/>
      <c r="P15" s="1"/>
      <c r="Q15" s="1"/>
      <c r="R15" s="1"/>
      <c r="S15" s="11"/>
    </row>
    <row r="16" spans="1:19" ht="11.25">
      <c r="A16" s="26" t="s">
        <v>10</v>
      </c>
      <c r="B16" s="2">
        <v>21</v>
      </c>
      <c r="C16" s="1">
        <v>5</v>
      </c>
      <c r="D16" s="1">
        <v>1</v>
      </c>
      <c r="E16" s="1">
        <v>9</v>
      </c>
      <c r="F16" s="1">
        <v>6</v>
      </c>
      <c r="G16" s="11"/>
      <c r="H16" s="2">
        <f>SUM(I16:M16)</f>
        <v>19</v>
      </c>
      <c r="I16" s="1">
        <v>1</v>
      </c>
      <c r="J16" s="1">
        <v>4</v>
      </c>
      <c r="K16" s="1">
        <v>2</v>
      </c>
      <c r="L16" s="11">
        <v>8</v>
      </c>
      <c r="M16" s="46">
        <v>4</v>
      </c>
      <c r="N16" s="1">
        <v>18</v>
      </c>
      <c r="O16" s="1">
        <v>4</v>
      </c>
      <c r="P16" s="1">
        <v>1</v>
      </c>
      <c r="Q16" s="1">
        <v>3</v>
      </c>
      <c r="R16" s="1">
        <v>2</v>
      </c>
      <c r="S16" s="11">
        <v>8</v>
      </c>
    </row>
    <row r="17" spans="1:19" ht="11.25">
      <c r="A17" s="26" t="s">
        <v>11</v>
      </c>
      <c r="B17" s="2">
        <v>1</v>
      </c>
      <c r="C17" s="1">
        <v>1</v>
      </c>
      <c r="D17" s="1"/>
      <c r="E17" s="1"/>
      <c r="F17" s="1"/>
      <c r="G17" s="11"/>
      <c r="H17" s="2">
        <v>1</v>
      </c>
      <c r="I17" s="1"/>
      <c r="J17" s="1">
        <v>1</v>
      </c>
      <c r="K17" s="1"/>
      <c r="L17" s="1"/>
      <c r="M17" s="28"/>
      <c r="N17" s="1">
        <v>1</v>
      </c>
      <c r="O17" s="1"/>
      <c r="P17" s="1"/>
      <c r="Q17" s="1">
        <v>1</v>
      </c>
      <c r="R17" s="1"/>
      <c r="S17" s="11"/>
    </row>
    <row r="18" spans="1:19" ht="11.25">
      <c r="A18" s="26" t="s">
        <v>12</v>
      </c>
      <c r="B18" s="2">
        <v>9</v>
      </c>
      <c r="C18" s="1">
        <v>3</v>
      </c>
      <c r="D18" s="1">
        <v>2</v>
      </c>
      <c r="E18" s="1">
        <v>1</v>
      </c>
      <c r="F18" s="1">
        <v>3</v>
      </c>
      <c r="G18" s="11"/>
      <c r="H18" s="2">
        <f>SUM(J18:M18)</f>
        <v>7</v>
      </c>
      <c r="I18" s="1"/>
      <c r="J18" s="1">
        <v>2</v>
      </c>
      <c r="K18" s="1">
        <v>1</v>
      </c>
      <c r="L18" s="1">
        <v>1</v>
      </c>
      <c r="M18" s="28">
        <v>3</v>
      </c>
      <c r="N18" s="1">
        <v>5</v>
      </c>
      <c r="O18" s="1">
        <v>2</v>
      </c>
      <c r="P18" s="1">
        <v>1</v>
      </c>
      <c r="Q18" s="1">
        <v>1</v>
      </c>
      <c r="R18" s="1">
        <v>1</v>
      </c>
      <c r="S18" s="11"/>
    </row>
    <row r="19" spans="1:19" ht="11.25">
      <c r="A19" s="26" t="s">
        <v>13</v>
      </c>
      <c r="B19" s="10"/>
      <c r="C19" s="1"/>
      <c r="D19" s="1"/>
      <c r="E19" s="1"/>
      <c r="F19" s="1"/>
      <c r="G19" s="11"/>
      <c r="H19" s="2"/>
      <c r="I19" s="1"/>
      <c r="J19" s="1"/>
      <c r="K19" s="1"/>
      <c r="L19" s="1"/>
      <c r="M19" s="28"/>
      <c r="N19" s="1"/>
      <c r="O19" s="1"/>
      <c r="P19" s="1"/>
      <c r="Q19" s="1"/>
      <c r="R19" s="1"/>
      <c r="S19" s="11"/>
    </row>
    <row r="20" spans="1:19" ht="11.25">
      <c r="A20" s="26" t="s">
        <v>14</v>
      </c>
      <c r="B20" s="2">
        <v>17</v>
      </c>
      <c r="C20" s="1">
        <v>7</v>
      </c>
      <c r="D20" s="1">
        <v>5</v>
      </c>
      <c r="E20" s="1">
        <v>4</v>
      </c>
      <c r="F20" s="1">
        <v>1</v>
      </c>
      <c r="G20" s="11"/>
      <c r="H20" s="2">
        <f>SUM(I20:M20)</f>
        <v>17</v>
      </c>
      <c r="I20" s="1">
        <v>3</v>
      </c>
      <c r="J20" s="1">
        <v>7</v>
      </c>
      <c r="K20" s="1">
        <v>4</v>
      </c>
      <c r="L20" s="1">
        <v>3</v>
      </c>
      <c r="M20" s="28"/>
      <c r="N20" s="1">
        <v>15</v>
      </c>
      <c r="O20" s="1">
        <v>2</v>
      </c>
      <c r="P20" s="1">
        <v>2</v>
      </c>
      <c r="Q20" s="1">
        <v>7</v>
      </c>
      <c r="R20" s="1">
        <v>4</v>
      </c>
      <c r="S20" s="11"/>
    </row>
    <row r="21" spans="1:19" ht="12" thickBot="1">
      <c r="A21" s="29" t="s">
        <v>24</v>
      </c>
      <c r="B21" s="47"/>
      <c r="C21" s="14"/>
      <c r="D21" s="14"/>
      <c r="E21" s="14"/>
      <c r="F21" s="14"/>
      <c r="G21" s="15"/>
      <c r="H21" s="13"/>
      <c r="I21" s="14"/>
      <c r="J21" s="14"/>
      <c r="K21" s="14"/>
      <c r="L21" s="14"/>
      <c r="M21" s="30"/>
      <c r="N21" s="14"/>
      <c r="O21" s="14"/>
      <c r="P21" s="14"/>
      <c r="Q21" s="14"/>
      <c r="R21" s="14"/>
      <c r="S21" s="15"/>
    </row>
    <row r="22" spans="1:19" ht="12" thickBot="1">
      <c r="A22" s="31" t="s">
        <v>16</v>
      </c>
      <c r="B22" s="17">
        <v>67</v>
      </c>
      <c r="C22" s="48">
        <f>SUM(C14:C20)</f>
        <v>17</v>
      </c>
      <c r="D22" s="48">
        <f>SUM(D14:D20)</f>
        <v>11</v>
      </c>
      <c r="E22" s="48">
        <f>SUM(E14:E20)</f>
        <v>19</v>
      </c>
      <c r="F22" s="48">
        <f>SUM(F14:F20)</f>
        <v>14</v>
      </c>
      <c r="G22" s="49">
        <f>SUM(G14:G20)</f>
        <v>6</v>
      </c>
      <c r="H22" s="17">
        <f aca="true" t="shared" si="1" ref="H22:M22">SUM(H14:H21)</f>
        <v>56</v>
      </c>
      <c r="I22" s="18">
        <f t="shared" si="1"/>
        <v>4</v>
      </c>
      <c r="J22" s="18">
        <f t="shared" si="1"/>
        <v>16</v>
      </c>
      <c r="K22" s="18">
        <f t="shared" si="1"/>
        <v>10</v>
      </c>
      <c r="L22" s="18">
        <f t="shared" si="1"/>
        <v>16</v>
      </c>
      <c r="M22" s="19">
        <f t="shared" si="1"/>
        <v>10</v>
      </c>
      <c r="N22" s="24">
        <v>48</v>
      </c>
      <c r="O22" s="18">
        <f>SUM(O14:O21)</f>
        <v>8</v>
      </c>
      <c r="P22" s="18">
        <f>SUM(P14:P21)</f>
        <v>4</v>
      </c>
      <c r="Q22" s="18">
        <f>SUM(Q14:Q21)</f>
        <v>13</v>
      </c>
      <c r="R22" s="18">
        <f>SUM(R14:R21)</f>
        <v>10</v>
      </c>
      <c r="S22" s="19">
        <f>SUM(S14:S21)</f>
        <v>13</v>
      </c>
    </row>
    <row r="23" ht="12" thickBot="1"/>
    <row r="24" spans="1:19" ht="12" thickBot="1">
      <c r="A24" s="25" t="s">
        <v>0</v>
      </c>
      <c r="B24" s="71" t="s">
        <v>35</v>
      </c>
      <c r="C24" s="72"/>
      <c r="D24" s="72"/>
      <c r="E24" s="72"/>
      <c r="F24" s="72"/>
      <c r="G24" s="73"/>
      <c r="H24" s="64" t="s">
        <v>36</v>
      </c>
      <c r="I24" s="65"/>
      <c r="J24" s="65"/>
      <c r="K24" s="65"/>
      <c r="L24" s="65"/>
      <c r="M24" s="66"/>
      <c r="N24" s="71" t="s">
        <v>17</v>
      </c>
      <c r="O24" s="72"/>
      <c r="P24" s="72"/>
      <c r="Q24" s="72"/>
      <c r="R24" s="72"/>
      <c r="S24" s="73"/>
    </row>
    <row r="25" spans="1:19" ht="11.25">
      <c r="A25" s="26"/>
      <c r="B25" s="36" t="s">
        <v>21</v>
      </c>
      <c r="C25" s="42" t="s">
        <v>1</v>
      </c>
      <c r="D25" s="42" t="s">
        <v>2</v>
      </c>
      <c r="E25" s="42" t="s">
        <v>3</v>
      </c>
      <c r="F25" s="42" t="s">
        <v>4</v>
      </c>
      <c r="G25" s="43" t="s">
        <v>5</v>
      </c>
      <c r="H25" s="36" t="s">
        <v>21</v>
      </c>
      <c r="I25" s="37" t="s">
        <v>1</v>
      </c>
      <c r="J25" s="37" t="s">
        <v>2</v>
      </c>
      <c r="K25" s="37" t="s">
        <v>3</v>
      </c>
      <c r="L25" s="37" t="s">
        <v>4</v>
      </c>
      <c r="M25" s="44" t="s">
        <v>5</v>
      </c>
      <c r="N25" s="33" t="s">
        <v>21</v>
      </c>
      <c r="O25" s="34" t="s">
        <v>1</v>
      </c>
      <c r="P25" s="34" t="s">
        <v>2</v>
      </c>
      <c r="Q25" s="34" t="s">
        <v>3</v>
      </c>
      <c r="R25" s="34" t="s">
        <v>4</v>
      </c>
      <c r="S25" s="35" t="s">
        <v>5</v>
      </c>
    </row>
    <row r="26" spans="1:19" ht="11.25">
      <c r="A26" s="26" t="s">
        <v>7</v>
      </c>
      <c r="B26" s="2">
        <v>7</v>
      </c>
      <c r="C26" s="1"/>
      <c r="D26" s="1"/>
      <c r="E26" s="1">
        <v>1</v>
      </c>
      <c r="F26" s="1">
        <v>2</v>
      </c>
      <c r="G26" s="11">
        <v>4</v>
      </c>
      <c r="H26" s="2">
        <v>2</v>
      </c>
      <c r="I26" s="1"/>
      <c r="J26" s="1"/>
      <c r="K26" s="1"/>
      <c r="L26" s="1"/>
      <c r="M26" s="11">
        <v>2</v>
      </c>
      <c r="N26" s="2">
        <v>3</v>
      </c>
      <c r="O26" s="1">
        <v>2</v>
      </c>
      <c r="P26" s="1"/>
      <c r="Q26" s="1"/>
      <c r="R26" s="1"/>
      <c r="S26" s="11">
        <v>1</v>
      </c>
    </row>
    <row r="27" spans="1:19" ht="11.25">
      <c r="A27" s="26" t="s">
        <v>9</v>
      </c>
      <c r="B27" s="2"/>
      <c r="C27" s="1"/>
      <c r="D27" s="1"/>
      <c r="E27" s="1"/>
      <c r="F27" s="1"/>
      <c r="G27" s="11"/>
      <c r="H27" s="2">
        <v>1</v>
      </c>
      <c r="I27" s="1"/>
      <c r="J27" s="1"/>
      <c r="K27" s="1"/>
      <c r="L27" s="1">
        <v>1</v>
      </c>
      <c r="M27" s="11"/>
      <c r="N27" s="2"/>
      <c r="O27" s="1"/>
      <c r="P27" s="1"/>
      <c r="Q27" s="1"/>
      <c r="R27" s="1"/>
      <c r="S27" s="11"/>
    </row>
    <row r="28" spans="1:19" ht="11.25">
      <c r="A28" s="26" t="s">
        <v>10</v>
      </c>
      <c r="B28" s="2">
        <v>9</v>
      </c>
      <c r="C28" s="1"/>
      <c r="D28" s="1">
        <v>3</v>
      </c>
      <c r="E28" s="1">
        <v>1</v>
      </c>
      <c r="F28" s="1">
        <v>3</v>
      </c>
      <c r="G28" s="11">
        <v>2</v>
      </c>
      <c r="H28" s="2">
        <v>11</v>
      </c>
      <c r="I28" s="1">
        <v>2</v>
      </c>
      <c r="J28" s="1">
        <v>1</v>
      </c>
      <c r="K28" s="1">
        <v>4</v>
      </c>
      <c r="L28" s="1">
        <v>1</v>
      </c>
      <c r="M28" s="11">
        <v>3</v>
      </c>
      <c r="N28" s="2">
        <v>8</v>
      </c>
      <c r="O28" s="1">
        <v>2</v>
      </c>
      <c r="P28" s="1">
        <v>2</v>
      </c>
      <c r="Q28" s="1">
        <v>1</v>
      </c>
      <c r="R28" s="1">
        <v>3</v>
      </c>
      <c r="S28" s="11"/>
    </row>
    <row r="29" spans="1:19" ht="11.25">
      <c r="A29" s="26" t="s">
        <v>11</v>
      </c>
      <c r="B29" s="2">
        <v>1</v>
      </c>
      <c r="C29" s="1"/>
      <c r="D29" s="1"/>
      <c r="E29" s="1"/>
      <c r="F29" s="1">
        <v>1</v>
      </c>
      <c r="G29" s="11"/>
      <c r="H29" s="2">
        <v>2</v>
      </c>
      <c r="I29" s="1">
        <v>1</v>
      </c>
      <c r="J29" s="1"/>
      <c r="K29" s="1"/>
      <c r="L29" s="1" t="s">
        <v>22</v>
      </c>
      <c r="M29" s="11">
        <v>1</v>
      </c>
      <c r="N29" s="2">
        <v>6</v>
      </c>
      <c r="O29" s="1">
        <v>5</v>
      </c>
      <c r="P29" s="1">
        <v>1</v>
      </c>
      <c r="Q29" s="1"/>
      <c r="R29" s="1"/>
      <c r="S29" s="11"/>
    </row>
    <row r="30" spans="1:19" ht="11.25">
      <c r="A30" s="26" t="s">
        <v>12</v>
      </c>
      <c r="B30" s="2">
        <v>4</v>
      </c>
      <c r="C30" s="1"/>
      <c r="D30" s="1">
        <v>1</v>
      </c>
      <c r="E30" s="1">
        <v>1</v>
      </c>
      <c r="F30" s="1">
        <v>1</v>
      </c>
      <c r="G30" s="11">
        <v>1</v>
      </c>
      <c r="H30" s="2">
        <v>3</v>
      </c>
      <c r="I30" s="1"/>
      <c r="J30" s="1"/>
      <c r="K30" s="1">
        <v>1</v>
      </c>
      <c r="L30" s="1"/>
      <c r="M30" s="11">
        <v>2</v>
      </c>
      <c r="N30" s="2">
        <v>4</v>
      </c>
      <c r="O30" s="1">
        <v>2</v>
      </c>
      <c r="P30" s="1"/>
      <c r="Q30" s="1"/>
      <c r="R30" s="1">
        <v>1</v>
      </c>
      <c r="S30" s="11">
        <v>1</v>
      </c>
    </row>
    <row r="31" spans="1:19" ht="11.25">
      <c r="A31" s="26" t="s">
        <v>13</v>
      </c>
      <c r="B31" s="2">
        <v>1</v>
      </c>
      <c r="C31" s="1">
        <v>1</v>
      </c>
      <c r="D31" s="1"/>
      <c r="E31" s="1"/>
      <c r="F31" s="1"/>
      <c r="G31" s="11"/>
      <c r="H31" s="2">
        <v>2</v>
      </c>
      <c r="I31" s="1"/>
      <c r="J31" s="1">
        <v>2</v>
      </c>
      <c r="K31" s="1"/>
      <c r="L31" s="1"/>
      <c r="M31" s="11"/>
      <c r="N31" s="2">
        <v>4</v>
      </c>
      <c r="O31" s="1">
        <v>2</v>
      </c>
      <c r="P31" s="1"/>
      <c r="Q31" s="1">
        <v>2</v>
      </c>
      <c r="R31" s="1"/>
      <c r="S31" s="11"/>
    </row>
    <row r="32" spans="1:19" ht="11.25">
      <c r="A32" s="26" t="s">
        <v>14</v>
      </c>
      <c r="B32" s="2">
        <v>13</v>
      </c>
      <c r="C32" s="1"/>
      <c r="D32" s="1">
        <v>2</v>
      </c>
      <c r="E32" s="1">
        <v>2</v>
      </c>
      <c r="F32" s="1">
        <v>6</v>
      </c>
      <c r="G32" s="11">
        <v>3</v>
      </c>
      <c r="H32" s="2">
        <v>13</v>
      </c>
      <c r="I32" s="1">
        <v>4</v>
      </c>
      <c r="J32" s="1"/>
      <c r="K32" s="1">
        <v>1</v>
      </c>
      <c r="L32" s="1">
        <v>2</v>
      </c>
      <c r="M32" s="11">
        <v>6</v>
      </c>
      <c r="N32" s="2">
        <v>13</v>
      </c>
      <c r="O32" s="1">
        <v>6</v>
      </c>
      <c r="P32" s="1">
        <v>3</v>
      </c>
      <c r="Q32" s="1"/>
      <c r="R32" s="1">
        <v>2</v>
      </c>
      <c r="S32" s="11">
        <v>2</v>
      </c>
    </row>
    <row r="33" spans="1:19" ht="12" thickBot="1">
      <c r="A33" s="29" t="s">
        <v>24</v>
      </c>
      <c r="B33" s="13"/>
      <c r="C33" s="14"/>
      <c r="D33" s="14"/>
      <c r="E33" s="14"/>
      <c r="F33" s="14"/>
      <c r="G33" s="15"/>
      <c r="H33" s="13"/>
      <c r="I33" s="14"/>
      <c r="J33" s="14"/>
      <c r="K33" s="14"/>
      <c r="L33" s="14"/>
      <c r="M33" s="15"/>
      <c r="N33" s="13"/>
      <c r="O33" s="14"/>
      <c r="P33" s="14"/>
      <c r="Q33" s="14"/>
      <c r="R33" s="14"/>
      <c r="S33" s="15"/>
    </row>
    <row r="34" spans="1:19" ht="12" thickBot="1">
      <c r="A34" s="31" t="s">
        <v>16</v>
      </c>
      <c r="B34" s="17">
        <f aca="true" t="shared" si="2" ref="B34:S34">SUM(B26:B33)</f>
        <v>35</v>
      </c>
      <c r="C34" s="18">
        <f t="shared" si="2"/>
        <v>1</v>
      </c>
      <c r="D34" s="18">
        <f t="shared" si="2"/>
        <v>6</v>
      </c>
      <c r="E34" s="18">
        <f t="shared" si="2"/>
        <v>5</v>
      </c>
      <c r="F34" s="18">
        <f t="shared" si="2"/>
        <v>13</v>
      </c>
      <c r="G34" s="19">
        <f t="shared" si="2"/>
        <v>10</v>
      </c>
      <c r="H34" s="17">
        <f t="shared" si="2"/>
        <v>34</v>
      </c>
      <c r="I34" s="18">
        <f t="shared" si="2"/>
        <v>7</v>
      </c>
      <c r="J34" s="18">
        <f t="shared" si="2"/>
        <v>3</v>
      </c>
      <c r="K34" s="18">
        <f t="shared" si="2"/>
        <v>6</v>
      </c>
      <c r="L34" s="18">
        <f t="shared" si="2"/>
        <v>4</v>
      </c>
      <c r="M34" s="19">
        <f t="shared" si="2"/>
        <v>14</v>
      </c>
      <c r="N34" s="17">
        <f t="shared" si="2"/>
        <v>38</v>
      </c>
      <c r="O34" s="18">
        <f t="shared" si="2"/>
        <v>19</v>
      </c>
      <c r="P34" s="18">
        <f t="shared" si="2"/>
        <v>6</v>
      </c>
      <c r="Q34" s="18">
        <f t="shared" si="2"/>
        <v>3</v>
      </c>
      <c r="R34" s="18">
        <f t="shared" si="2"/>
        <v>6</v>
      </c>
      <c r="S34" s="19">
        <f t="shared" si="2"/>
        <v>4</v>
      </c>
    </row>
    <row r="35" ht="9.75" customHeight="1"/>
    <row r="36" ht="9.75" customHeight="1"/>
    <row r="37" ht="9.75" customHeight="1"/>
    <row r="38" ht="9.75" customHeight="1"/>
    <row r="39" ht="9.75" customHeight="1"/>
    <row r="40" ht="9.75" customHeight="1"/>
    <row r="41" ht="9.75" customHeight="1"/>
    <row r="42" ht="9.75" customHeight="1"/>
    <row r="43" ht="9.75" customHeight="1"/>
    <row r="44" ht="12" thickBot="1">
      <c r="A44" s="5" t="s">
        <v>48</v>
      </c>
    </row>
    <row r="45" spans="1:19" ht="11.25">
      <c r="A45" s="64" t="s">
        <v>52</v>
      </c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6"/>
    </row>
    <row r="46" spans="1:19" ht="12" thickBot="1">
      <c r="A46" s="67" t="s">
        <v>8</v>
      </c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74"/>
    </row>
    <row r="47" spans="1:19" ht="12" thickBot="1">
      <c r="A47" s="25" t="s">
        <v>0</v>
      </c>
      <c r="B47" s="71" t="s">
        <v>17</v>
      </c>
      <c r="C47" s="72"/>
      <c r="D47" s="72"/>
      <c r="E47" s="72"/>
      <c r="F47" s="72"/>
      <c r="G47" s="73"/>
      <c r="H47" s="71" t="s">
        <v>18</v>
      </c>
      <c r="I47" s="72"/>
      <c r="J47" s="72"/>
      <c r="K47" s="72"/>
      <c r="L47" s="72"/>
      <c r="M47" s="73"/>
      <c r="N47" s="71" t="s">
        <v>19</v>
      </c>
      <c r="O47" s="72"/>
      <c r="P47" s="72"/>
      <c r="Q47" s="72"/>
      <c r="R47" s="72"/>
      <c r="S47" s="73"/>
    </row>
    <row r="48" spans="1:19" ht="11.25">
      <c r="A48" s="26"/>
      <c r="B48" s="33" t="s">
        <v>21</v>
      </c>
      <c r="C48" s="34" t="s">
        <v>1</v>
      </c>
      <c r="D48" s="34" t="s">
        <v>2</v>
      </c>
      <c r="E48" s="34" t="s">
        <v>3</v>
      </c>
      <c r="F48" s="34" t="s">
        <v>4</v>
      </c>
      <c r="G48" s="35" t="s">
        <v>5</v>
      </c>
      <c r="H48" s="36" t="s">
        <v>21</v>
      </c>
      <c r="I48" s="37" t="s">
        <v>1</v>
      </c>
      <c r="J48" s="37" t="s">
        <v>2</v>
      </c>
      <c r="K48" s="37" t="s">
        <v>3</v>
      </c>
      <c r="L48" s="37" t="s">
        <v>4</v>
      </c>
      <c r="M48" s="38" t="s">
        <v>5</v>
      </c>
      <c r="N48" s="39" t="s">
        <v>21</v>
      </c>
      <c r="O48" s="40" t="s">
        <v>1</v>
      </c>
      <c r="P48" s="40" t="s">
        <v>2</v>
      </c>
      <c r="Q48" s="40" t="s">
        <v>3</v>
      </c>
      <c r="R48" s="40" t="s">
        <v>4</v>
      </c>
      <c r="S48" s="41" t="s">
        <v>5</v>
      </c>
    </row>
    <row r="49" spans="1:19" ht="11.25">
      <c r="A49" s="26"/>
      <c r="H49" s="10"/>
      <c r="I49" s="1"/>
      <c r="J49" s="1"/>
      <c r="K49" s="1"/>
      <c r="L49" s="1"/>
      <c r="M49" s="28"/>
      <c r="N49" s="10"/>
      <c r="O49" s="1"/>
      <c r="P49" s="1"/>
      <c r="Q49" s="1"/>
      <c r="R49" s="1"/>
      <c r="S49" s="11"/>
    </row>
    <row r="50" spans="1:19" ht="11.25">
      <c r="A50" s="26" t="s">
        <v>7</v>
      </c>
      <c r="B50" s="2">
        <v>3</v>
      </c>
      <c r="C50" s="1">
        <v>2</v>
      </c>
      <c r="D50" s="1"/>
      <c r="E50" s="1"/>
      <c r="F50" s="1"/>
      <c r="G50" s="11">
        <v>1</v>
      </c>
      <c r="H50" s="2">
        <v>8</v>
      </c>
      <c r="I50" s="1">
        <v>6</v>
      </c>
      <c r="J50" s="1">
        <v>1</v>
      </c>
      <c r="K50" s="1"/>
      <c r="L50" s="1"/>
      <c r="M50" s="28">
        <v>1</v>
      </c>
      <c r="N50" s="2">
        <v>4</v>
      </c>
      <c r="O50" s="1">
        <v>1</v>
      </c>
      <c r="P50" s="1">
        <v>3</v>
      </c>
      <c r="Q50" s="1"/>
      <c r="R50" s="1"/>
      <c r="S50" s="11"/>
    </row>
    <row r="51" spans="1:19" ht="11.25">
      <c r="A51" s="26" t="s">
        <v>9</v>
      </c>
      <c r="B51" s="2"/>
      <c r="C51" s="1"/>
      <c r="D51" s="1"/>
      <c r="E51" s="1"/>
      <c r="F51" s="1"/>
      <c r="G51" s="11"/>
      <c r="H51" s="2">
        <v>4</v>
      </c>
      <c r="I51" s="1">
        <v>4</v>
      </c>
      <c r="J51" s="1"/>
      <c r="K51" s="1"/>
      <c r="L51" s="1"/>
      <c r="M51" s="28"/>
      <c r="N51" s="2">
        <v>3</v>
      </c>
      <c r="O51" s="1"/>
      <c r="P51" s="1">
        <v>3</v>
      </c>
      <c r="Q51" s="1"/>
      <c r="R51" s="1"/>
      <c r="S51" s="11"/>
    </row>
    <row r="52" spans="1:19" ht="11.25">
      <c r="A52" s="26" t="s">
        <v>10</v>
      </c>
      <c r="B52" s="2">
        <v>8</v>
      </c>
      <c r="C52" s="1">
        <v>2</v>
      </c>
      <c r="D52" s="1">
        <v>2</v>
      </c>
      <c r="E52" s="1">
        <v>1</v>
      </c>
      <c r="F52" s="1">
        <v>3</v>
      </c>
      <c r="G52" s="11"/>
      <c r="H52" s="2">
        <v>5</v>
      </c>
      <c r="I52" s="1">
        <v>1</v>
      </c>
      <c r="J52" s="1">
        <v>1</v>
      </c>
      <c r="K52" s="1">
        <v>1</v>
      </c>
      <c r="L52" s="1">
        <v>2</v>
      </c>
      <c r="M52" s="28"/>
      <c r="N52" s="2">
        <v>3</v>
      </c>
      <c r="O52" s="1"/>
      <c r="P52" s="1">
        <v>1</v>
      </c>
      <c r="Q52" s="1">
        <v>1</v>
      </c>
      <c r="R52" s="1">
        <v>1</v>
      </c>
      <c r="S52" s="11"/>
    </row>
    <row r="53" spans="1:19" ht="11.25">
      <c r="A53" s="26" t="s">
        <v>11</v>
      </c>
      <c r="B53" s="2">
        <v>6</v>
      </c>
      <c r="C53" s="1">
        <v>5</v>
      </c>
      <c r="D53" s="1">
        <v>1</v>
      </c>
      <c r="E53" s="1"/>
      <c r="F53" s="1"/>
      <c r="G53" s="11"/>
      <c r="H53" s="2">
        <v>4</v>
      </c>
      <c r="I53" s="1"/>
      <c r="J53" s="1">
        <v>3</v>
      </c>
      <c r="K53" s="1">
        <v>1</v>
      </c>
      <c r="L53" s="1"/>
      <c r="M53" s="28"/>
      <c r="N53" s="2"/>
      <c r="O53" s="1"/>
      <c r="P53" s="1"/>
      <c r="Q53" s="1">
        <v>3</v>
      </c>
      <c r="R53" s="1"/>
      <c r="S53" s="11"/>
    </row>
    <row r="54" spans="1:19" ht="11.25">
      <c r="A54" s="26" t="s">
        <v>12</v>
      </c>
      <c r="B54" s="2">
        <v>4</v>
      </c>
      <c r="C54" s="1">
        <v>2</v>
      </c>
      <c r="D54" s="1"/>
      <c r="E54" s="1"/>
      <c r="F54" s="1">
        <v>1</v>
      </c>
      <c r="G54" s="11">
        <v>1</v>
      </c>
      <c r="H54" s="2">
        <v>4</v>
      </c>
      <c r="I54" s="1">
        <v>1</v>
      </c>
      <c r="J54" s="1">
        <v>2</v>
      </c>
      <c r="K54" s="1"/>
      <c r="L54" s="1">
        <v>1</v>
      </c>
      <c r="M54" s="28"/>
      <c r="N54" s="2">
        <v>5</v>
      </c>
      <c r="O54" s="1">
        <v>2</v>
      </c>
      <c r="P54" s="1">
        <v>1</v>
      </c>
      <c r="Q54" s="1">
        <v>2</v>
      </c>
      <c r="R54" s="1"/>
      <c r="S54" s="11"/>
    </row>
    <row r="55" spans="1:19" ht="11.25">
      <c r="A55" s="26" t="s">
        <v>13</v>
      </c>
      <c r="B55" s="2">
        <v>4</v>
      </c>
      <c r="C55" s="1">
        <v>2</v>
      </c>
      <c r="D55" s="1"/>
      <c r="E55" s="1">
        <v>2</v>
      </c>
      <c r="F55" s="1"/>
      <c r="G55" s="11"/>
      <c r="H55" s="2">
        <v>18</v>
      </c>
      <c r="I55" s="1">
        <v>6</v>
      </c>
      <c r="J55" s="1">
        <v>1</v>
      </c>
      <c r="K55" s="1">
        <v>3</v>
      </c>
      <c r="L55" s="1">
        <v>8</v>
      </c>
      <c r="M55" s="28"/>
      <c r="N55" s="2">
        <v>6</v>
      </c>
      <c r="O55" s="1">
        <v>2</v>
      </c>
      <c r="P55" s="1">
        <v>1</v>
      </c>
      <c r="Q55" s="1"/>
      <c r="R55" s="1"/>
      <c r="S55" s="11">
        <v>3</v>
      </c>
    </row>
    <row r="56" spans="1:19" ht="11.25">
      <c r="A56" s="26" t="s">
        <v>14</v>
      </c>
      <c r="B56" s="2">
        <v>13</v>
      </c>
      <c r="C56" s="1">
        <v>6</v>
      </c>
      <c r="D56" s="1">
        <v>3</v>
      </c>
      <c r="E56" s="1"/>
      <c r="F56" s="1">
        <v>2</v>
      </c>
      <c r="G56" s="11">
        <v>2</v>
      </c>
      <c r="H56" s="2">
        <v>14</v>
      </c>
      <c r="I56" s="1">
        <v>4</v>
      </c>
      <c r="J56" s="1">
        <v>5</v>
      </c>
      <c r="K56" s="1">
        <v>3</v>
      </c>
      <c r="L56" s="1"/>
      <c r="M56" s="28">
        <v>2</v>
      </c>
      <c r="N56" s="2">
        <v>14</v>
      </c>
      <c r="O56" s="1">
        <v>2</v>
      </c>
      <c r="P56" s="1">
        <v>4</v>
      </c>
      <c r="Q56" s="1">
        <v>6</v>
      </c>
      <c r="R56" s="1">
        <v>2</v>
      </c>
      <c r="S56" s="11"/>
    </row>
    <row r="57" spans="1:19" ht="12" thickBot="1">
      <c r="A57" s="29" t="s">
        <v>15</v>
      </c>
      <c r="B57" s="13"/>
      <c r="C57" s="14"/>
      <c r="D57" s="14"/>
      <c r="E57" s="14"/>
      <c r="F57" s="14"/>
      <c r="G57" s="15"/>
      <c r="H57" s="13"/>
      <c r="I57" s="14"/>
      <c r="J57" s="14"/>
      <c r="K57" s="14"/>
      <c r="L57" s="14"/>
      <c r="M57" s="30"/>
      <c r="N57" s="13"/>
      <c r="O57" s="14"/>
      <c r="P57" s="14"/>
      <c r="Q57" s="14"/>
      <c r="R57" s="14"/>
      <c r="S57" s="15"/>
    </row>
    <row r="58" spans="1:19" ht="12" thickBot="1">
      <c r="A58" s="17" t="s">
        <v>16</v>
      </c>
      <c r="B58" s="17">
        <f aca="true" t="shared" si="3" ref="B58:S58">SUM(B50:B57)</f>
        <v>38</v>
      </c>
      <c r="C58" s="18">
        <f t="shared" si="3"/>
        <v>19</v>
      </c>
      <c r="D58" s="18">
        <f t="shared" si="3"/>
        <v>6</v>
      </c>
      <c r="E58" s="18">
        <f t="shared" si="3"/>
        <v>3</v>
      </c>
      <c r="F58" s="18">
        <f t="shared" si="3"/>
        <v>6</v>
      </c>
      <c r="G58" s="19">
        <f t="shared" si="3"/>
        <v>4</v>
      </c>
      <c r="H58" s="18">
        <f t="shared" si="3"/>
        <v>57</v>
      </c>
      <c r="I58" s="18">
        <f t="shared" si="3"/>
        <v>22</v>
      </c>
      <c r="J58" s="18">
        <f t="shared" si="3"/>
        <v>13</v>
      </c>
      <c r="K58" s="18">
        <f t="shared" si="3"/>
        <v>8</v>
      </c>
      <c r="L58" s="18">
        <f t="shared" si="3"/>
        <v>11</v>
      </c>
      <c r="M58" s="18">
        <f t="shared" si="3"/>
        <v>3</v>
      </c>
      <c r="N58" s="18">
        <f t="shared" si="3"/>
        <v>35</v>
      </c>
      <c r="O58" s="18">
        <f t="shared" si="3"/>
        <v>7</v>
      </c>
      <c r="P58" s="18">
        <f t="shared" si="3"/>
        <v>13</v>
      </c>
      <c r="Q58" s="18">
        <f t="shared" si="3"/>
        <v>12</v>
      </c>
      <c r="R58" s="18">
        <f t="shared" si="3"/>
        <v>3</v>
      </c>
      <c r="S58" s="18">
        <f t="shared" si="3"/>
        <v>3</v>
      </c>
    </row>
    <row r="59" spans="1:19" ht="11.2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</row>
    <row r="60" ht="11.25" customHeight="1" thickBot="1"/>
    <row r="61" spans="1:19" ht="11.25">
      <c r="A61" s="64" t="s">
        <v>52</v>
      </c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6"/>
    </row>
    <row r="62" spans="1:19" ht="12" thickBot="1">
      <c r="A62" s="67" t="s">
        <v>8</v>
      </c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74"/>
    </row>
    <row r="63" spans="1:19" ht="12" thickBot="1">
      <c r="A63" s="25" t="s">
        <v>0</v>
      </c>
      <c r="B63" s="71" t="s">
        <v>23</v>
      </c>
      <c r="C63" s="72"/>
      <c r="D63" s="72"/>
      <c r="E63" s="72"/>
      <c r="F63" s="72"/>
      <c r="G63" s="73"/>
      <c r="H63" s="71" t="s">
        <v>41</v>
      </c>
      <c r="I63" s="72"/>
      <c r="J63" s="72"/>
      <c r="K63" s="72"/>
      <c r="L63" s="72"/>
      <c r="M63" s="73"/>
      <c r="N63" s="71" t="s">
        <v>45</v>
      </c>
      <c r="O63" s="72"/>
      <c r="P63" s="72"/>
      <c r="Q63" s="72"/>
      <c r="R63" s="72"/>
      <c r="S63" s="73"/>
    </row>
    <row r="64" spans="1:19" ht="12.75" customHeight="1">
      <c r="A64" s="26"/>
      <c r="B64" s="39" t="s">
        <v>21</v>
      </c>
      <c r="C64" s="40" t="s">
        <v>1</v>
      </c>
      <c r="D64" s="40" t="s">
        <v>2</v>
      </c>
      <c r="E64" s="40" t="s">
        <v>3</v>
      </c>
      <c r="F64" s="40" t="s">
        <v>4</v>
      </c>
      <c r="G64" s="41" t="s">
        <v>5</v>
      </c>
      <c r="H64" s="36" t="s">
        <v>21</v>
      </c>
      <c r="I64" s="37" t="s">
        <v>1</v>
      </c>
      <c r="J64" s="37" t="s">
        <v>2</v>
      </c>
      <c r="K64" s="37" t="s">
        <v>3</v>
      </c>
      <c r="L64" s="37" t="s">
        <v>4</v>
      </c>
      <c r="M64" s="38" t="s">
        <v>5</v>
      </c>
      <c r="N64" s="36" t="s">
        <v>21</v>
      </c>
      <c r="O64" s="37" t="s">
        <v>1</v>
      </c>
      <c r="P64" s="37" t="s">
        <v>2</v>
      </c>
      <c r="Q64" s="37" t="s">
        <v>3</v>
      </c>
      <c r="R64" s="37" t="s">
        <v>4</v>
      </c>
      <c r="S64" s="44" t="s">
        <v>5</v>
      </c>
    </row>
    <row r="65" spans="1:19" ht="11.25">
      <c r="A65" s="26" t="s">
        <v>7</v>
      </c>
      <c r="B65" s="2">
        <v>7</v>
      </c>
      <c r="C65" s="1">
        <v>3</v>
      </c>
      <c r="D65" s="1">
        <v>1</v>
      </c>
      <c r="E65" s="1">
        <v>3</v>
      </c>
      <c r="F65" s="1"/>
      <c r="G65" s="11"/>
      <c r="H65" s="2">
        <f>I65+J65+K65+L65</f>
        <v>8</v>
      </c>
      <c r="I65" s="1">
        <v>2</v>
      </c>
      <c r="J65" s="1">
        <v>3</v>
      </c>
      <c r="K65" s="1">
        <v>1</v>
      </c>
      <c r="L65" s="1">
        <v>2</v>
      </c>
      <c r="M65" s="28"/>
      <c r="N65" s="2">
        <v>18</v>
      </c>
      <c r="O65" s="1">
        <v>1</v>
      </c>
      <c r="P65" s="1">
        <v>2</v>
      </c>
      <c r="Q65" s="1">
        <v>3</v>
      </c>
      <c r="R65" s="1">
        <v>5</v>
      </c>
      <c r="S65" s="11">
        <v>7</v>
      </c>
    </row>
    <row r="66" spans="1:19" ht="11.25">
      <c r="A66" s="26" t="s">
        <v>9</v>
      </c>
      <c r="B66" s="2">
        <v>9</v>
      </c>
      <c r="C66" s="1">
        <v>2</v>
      </c>
      <c r="D66" s="1"/>
      <c r="E66" s="1">
        <v>3</v>
      </c>
      <c r="F66" s="1">
        <v>4</v>
      </c>
      <c r="G66" s="11"/>
      <c r="H66" s="2">
        <f>I66+J66+K66+L66+M66</f>
        <v>11</v>
      </c>
      <c r="I66" s="1"/>
      <c r="J66" s="1">
        <v>1</v>
      </c>
      <c r="K66" s="1"/>
      <c r="L66" s="1">
        <v>6</v>
      </c>
      <c r="M66" s="28">
        <v>4</v>
      </c>
      <c r="N66" s="2"/>
      <c r="O66" s="1"/>
      <c r="P66" s="1"/>
      <c r="Q66" s="1"/>
      <c r="R66" s="1"/>
      <c r="S66" s="11"/>
    </row>
    <row r="67" spans="1:19" ht="11.25">
      <c r="A67" s="26" t="s">
        <v>10</v>
      </c>
      <c r="B67" s="2">
        <v>4</v>
      </c>
      <c r="C67" s="1">
        <v>2</v>
      </c>
      <c r="D67" s="1"/>
      <c r="E67" s="1">
        <v>1</v>
      </c>
      <c r="F67" s="1">
        <v>1</v>
      </c>
      <c r="G67" s="11"/>
      <c r="H67" s="2">
        <f>I67+J67+K67+L67</f>
        <v>4</v>
      </c>
      <c r="I67" s="1">
        <v>2</v>
      </c>
      <c r="J67" s="1">
        <v>1</v>
      </c>
      <c r="K67" s="1"/>
      <c r="L67" s="1">
        <v>1</v>
      </c>
      <c r="M67" s="28"/>
      <c r="N67" s="2">
        <v>4</v>
      </c>
      <c r="O67" s="1">
        <v>2</v>
      </c>
      <c r="P67" s="1">
        <v>1</v>
      </c>
      <c r="Q67" s="1"/>
      <c r="R67" s="1"/>
      <c r="S67" s="11">
        <v>1</v>
      </c>
    </row>
    <row r="68" spans="1:19" ht="11.25">
      <c r="A68" s="26" t="s">
        <v>11</v>
      </c>
      <c r="B68" s="2">
        <v>4</v>
      </c>
      <c r="C68" s="1">
        <v>1</v>
      </c>
      <c r="D68" s="1"/>
      <c r="E68" s="1"/>
      <c r="F68" s="1">
        <v>3</v>
      </c>
      <c r="G68" s="11"/>
      <c r="H68" s="2">
        <f>I68+J68+K68+L68+M68</f>
        <v>3</v>
      </c>
      <c r="I68" s="1"/>
      <c r="J68" s="1">
        <v>1</v>
      </c>
      <c r="K68" s="1"/>
      <c r="L68" s="1"/>
      <c r="M68" s="28">
        <v>2</v>
      </c>
      <c r="N68" s="2">
        <v>2</v>
      </c>
      <c r="O68" s="1">
        <v>1</v>
      </c>
      <c r="P68" s="1"/>
      <c r="Q68" s="1">
        <v>1</v>
      </c>
      <c r="R68" s="1"/>
      <c r="S68" s="11"/>
    </row>
    <row r="69" spans="1:19" ht="11.25">
      <c r="A69" s="26" t="s">
        <v>12</v>
      </c>
      <c r="B69" s="2">
        <v>6</v>
      </c>
      <c r="C69" s="1">
        <v>2</v>
      </c>
      <c r="D69" s="1">
        <v>2</v>
      </c>
      <c r="E69" s="1"/>
      <c r="F69" s="1">
        <v>2</v>
      </c>
      <c r="G69" s="11"/>
      <c r="H69" s="2">
        <f>I69+J69+K69+L69+M69</f>
        <v>5</v>
      </c>
      <c r="I69" s="1">
        <v>1</v>
      </c>
      <c r="J69" s="1">
        <v>1</v>
      </c>
      <c r="K69" s="1">
        <v>2</v>
      </c>
      <c r="L69" s="1"/>
      <c r="M69" s="28">
        <v>1</v>
      </c>
      <c r="N69" s="2">
        <v>4</v>
      </c>
      <c r="O69" s="1"/>
      <c r="P69" s="1">
        <v>1</v>
      </c>
      <c r="Q69" s="1">
        <v>1</v>
      </c>
      <c r="R69" s="1">
        <v>2</v>
      </c>
      <c r="S69" s="11"/>
    </row>
    <row r="70" spans="1:19" ht="11.25">
      <c r="A70" s="26" t="s">
        <v>13</v>
      </c>
      <c r="B70" s="2">
        <v>5</v>
      </c>
      <c r="C70" s="1">
        <v>3</v>
      </c>
      <c r="D70" s="1"/>
      <c r="E70" s="1">
        <v>2</v>
      </c>
      <c r="F70" s="1"/>
      <c r="G70" s="11"/>
      <c r="H70" s="2">
        <f>I70+J70+K70+L70</f>
        <v>4</v>
      </c>
      <c r="I70" s="1"/>
      <c r="J70" s="1">
        <v>2</v>
      </c>
      <c r="K70" s="1"/>
      <c r="L70" s="1">
        <v>2</v>
      </c>
      <c r="M70" s="28"/>
      <c r="N70" s="2">
        <v>4</v>
      </c>
      <c r="O70" s="1"/>
      <c r="P70" s="1"/>
      <c r="Q70" s="1">
        <v>2</v>
      </c>
      <c r="R70" s="1"/>
      <c r="S70" s="11">
        <v>2</v>
      </c>
    </row>
    <row r="71" spans="1:19" ht="11.25">
      <c r="A71" s="26" t="s">
        <v>14</v>
      </c>
      <c r="B71" s="2">
        <v>15</v>
      </c>
      <c r="C71" s="1">
        <v>5</v>
      </c>
      <c r="D71" s="1">
        <v>2</v>
      </c>
      <c r="E71" s="1">
        <v>3</v>
      </c>
      <c r="F71" s="1">
        <v>3</v>
      </c>
      <c r="G71" s="11">
        <v>2</v>
      </c>
      <c r="H71" s="2">
        <f>I71+J71+K71+L71+M71</f>
        <v>17</v>
      </c>
      <c r="I71" s="1">
        <v>4</v>
      </c>
      <c r="J71" s="1">
        <v>6</v>
      </c>
      <c r="K71" s="1">
        <v>2</v>
      </c>
      <c r="L71" s="1">
        <v>2</v>
      </c>
      <c r="M71" s="28">
        <v>3</v>
      </c>
      <c r="N71" s="2">
        <v>15</v>
      </c>
      <c r="O71" s="1">
        <v>1</v>
      </c>
      <c r="P71" s="1">
        <v>4</v>
      </c>
      <c r="Q71" s="1">
        <v>6</v>
      </c>
      <c r="R71" s="1">
        <v>1</v>
      </c>
      <c r="S71" s="11">
        <v>3</v>
      </c>
    </row>
    <row r="72" spans="1:19" ht="12" thickBot="1">
      <c r="A72" s="29" t="s">
        <v>15</v>
      </c>
      <c r="B72" s="13"/>
      <c r="C72" s="14"/>
      <c r="D72" s="14"/>
      <c r="E72" s="14"/>
      <c r="F72" s="14"/>
      <c r="G72" s="15"/>
      <c r="H72" s="13"/>
      <c r="I72" s="14"/>
      <c r="J72" s="14"/>
      <c r="K72" s="14"/>
      <c r="L72" s="14"/>
      <c r="M72" s="30"/>
      <c r="N72" s="13"/>
      <c r="O72" s="14"/>
      <c r="P72" s="14"/>
      <c r="Q72" s="14"/>
      <c r="R72" s="14"/>
      <c r="S72" s="15"/>
    </row>
    <row r="73" spans="1:19" ht="12" thickBot="1">
      <c r="A73" s="17" t="s">
        <v>16</v>
      </c>
      <c r="B73" s="17">
        <f aca="true" t="shared" si="4" ref="B73:M73">SUM(B65:B72)</f>
        <v>50</v>
      </c>
      <c r="C73" s="18">
        <f t="shared" si="4"/>
        <v>18</v>
      </c>
      <c r="D73" s="18">
        <f t="shared" si="4"/>
        <v>5</v>
      </c>
      <c r="E73" s="18">
        <f t="shared" si="4"/>
        <v>12</v>
      </c>
      <c r="F73" s="18">
        <f t="shared" si="4"/>
        <v>13</v>
      </c>
      <c r="G73" s="19">
        <f t="shared" si="4"/>
        <v>2</v>
      </c>
      <c r="H73" s="17">
        <f t="shared" si="4"/>
        <v>52</v>
      </c>
      <c r="I73" s="18">
        <f t="shared" si="4"/>
        <v>9</v>
      </c>
      <c r="J73" s="18">
        <f t="shared" si="4"/>
        <v>15</v>
      </c>
      <c r="K73" s="18">
        <f t="shared" si="4"/>
        <v>5</v>
      </c>
      <c r="L73" s="18">
        <f t="shared" si="4"/>
        <v>13</v>
      </c>
      <c r="M73" s="18">
        <f t="shared" si="4"/>
        <v>10</v>
      </c>
      <c r="N73" s="17">
        <f>SUM(N65:N72)</f>
        <v>47</v>
      </c>
      <c r="O73" s="18">
        <f>SUM(O65:O72)</f>
        <v>5</v>
      </c>
      <c r="P73" s="18">
        <f>SUM(P66:P72)</f>
        <v>6</v>
      </c>
      <c r="Q73" s="18">
        <f>SUM(Q65:Q72)</f>
        <v>13</v>
      </c>
      <c r="R73" s="18">
        <f>SUM(R65:R72)</f>
        <v>8</v>
      </c>
      <c r="S73" s="19">
        <f>SUM(S65:S72)</f>
        <v>13</v>
      </c>
    </row>
    <row r="75" ht="11.25">
      <c r="A75" s="5" t="s">
        <v>40</v>
      </c>
    </row>
    <row r="76" ht="12" thickBot="1"/>
    <row r="77" spans="1:19" ht="11.25">
      <c r="A77" s="64" t="s">
        <v>52</v>
      </c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6"/>
    </row>
    <row r="78" spans="1:19" ht="12" thickBot="1">
      <c r="A78" s="67" t="s">
        <v>8</v>
      </c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74"/>
    </row>
    <row r="79" spans="1:19" ht="12" thickBot="1">
      <c r="A79" s="25" t="s">
        <v>0</v>
      </c>
      <c r="B79" s="71" t="s">
        <v>51</v>
      </c>
      <c r="C79" s="72"/>
      <c r="D79" s="72"/>
      <c r="E79" s="72"/>
      <c r="F79" s="72"/>
      <c r="G79" s="73"/>
      <c r="H79" s="71"/>
      <c r="I79" s="72"/>
      <c r="J79" s="72"/>
      <c r="K79" s="72"/>
      <c r="L79" s="72"/>
      <c r="M79" s="73"/>
      <c r="N79" s="71"/>
      <c r="O79" s="72"/>
      <c r="P79" s="72"/>
      <c r="Q79" s="72"/>
      <c r="R79" s="72"/>
      <c r="S79" s="73"/>
    </row>
    <row r="80" spans="1:19" ht="12.75" customHeight="1">
      <c r="A80" s="26"/>
      <c r="B80" s="39" t="s">
        <v>21</v>
      </c>
      <c r="C80" s="40" t="s">
        <v>1</v>
      </c>
      <c r="D80" s="40" t="s">
        <v>2</v>
      </c>
      <c r="E80" s="40" t="s">
        <v>3</v>
      </c>
      <c r="F80" s="40" t="s">
        <v>4</v>
      </c>
      <c r="G80" s="41" t="s">
        <v>5</v>
      </c>
      <c r="H80" s="36"/>
      <c r="I80" s="37"/>
      <c r="J80" s="37"/>
      <c r="K80" s="37"/>
      <c r="L80" s="37"/>
      <c r="M80" s="38"/>
      <c r="N80" s="36"/>
      <c r="O80" s="37"/>
      <c r="P80" s="37"/>
      <c r="Q80" s="37"/>
      <c r="R80" s="37"/>
      <c r="S80" s="44"/>
    </row>
    <row r="81" spans="1:19" ht="11.25">
      <c r="A81" s="26" t="s">
        <v>7</v>
      </c>
      <c r="B81" s="2">
        <f>C81+D81+E81+F81+G81</f>
        <v>15</v>
      </c>
      <c r="C81" s="1">
        <v>1</v>
      </c>
      <c r="D81" s="1">
        <v>2</v>
      </c>
      <c r="E81" s="1">
        <v>2</v>
      </c>
      <c r="F81" s="1">
        <v>5</v>
      </c>
      <c r="G81" s="11">
        <v>5</v>
      </c>
      <c r="H81" s="2"/>
      <c r="I81" s="1"/>
      <c r="J81" s="1"/>
      <c r="K81" s="1"/>
      <c r="L81" s="1"/>
      <c r="M81" s="28"/>
      <c r="N81" s="2"/>
      <c r="O81" s="1"/>
      <c r="P81" s="1"/>
      <c r="Q81" s="1"/>
      <c r="R81" s="1"/>
      <c r="S81" s="11"/>
    </row>
    <row r="82" spans="1:19" ht="11.25">
      <c r="A82" s="26" t="s">
        <v>10</v>
      </c>
      <c r="B82" s="2">
        <f>D82+E82</f>
        <v>3</v>
      </c>
      <c r="C82" s="1"/>
      <c r="D82" s="1">
        <v>2</v>
      </c>
      <c r="E82" s="1">
        <v>1</v>
      </c>
      <c r="F82" s="1"/>
      <c r="G82" s="11"/>
      <c r="H82" s="2"/>
      <c r="I82" s="1"/>
      <c r="J82" s="1"/>
      <c r="K82" s="1"/>
      <c r="L82" s="1"/>
      <c r="M82" s="28"/>
      <c r="N82" s="2"/>
      <c r="O82" s="1"/>
      <c r="P82" s="1"/>
      <c r="Q82" s="1"/>
      <c r="R82" s="1"/>
      <c r="S82" s="11"/>
    </row>
    <row r="83" spans="1:19" ht="11.25">
      <c r="A83" s="26" t="s">
        <v>11</v>
      </c>
      <c r="B83" s="2">
        <f>D83+F83</f>
        <v>2</v>
      </c>
      <c r="C83" s="1"/>
      <c r="D83" s="1">
        <v>1</v>
      </c>
      <c r="E83" s="1"/>
      <c r="F83" s="1">
        <v>1</v>
      </c>
      <c r="G83" s="11"/>
      <c r="H83" s="2"/>
      <c r="I83" s="1"/>
      <c r="J83" s="1"/>
      <c r="K83" s="1"/>
      <c r="L83" s="1"/>
      <c r="M83" s="28"/>
      <c r="N83" s="2"/>
      <c r="O83" s="1"/>
      <c r="P83" s="1"/>
      <c r="Q83" s="1"/>
      <c r="R83" s="1"/>
      <c r="S83" s="11"/>
    </row>
    <row r="84" spans="1:19" ht="11.25">
      <c r="A84" s="26" t="s">
        <v>12</v>
      </c>
      <c r="B84" s="2">
        <f>C84+E84+F84</f>
        <v>4</v>
      </c>
      <c r="C84" s="1">
        <v>2</v>
      </c>
      <c r="D84" s="1"/>
      <c r="E84" s="1">
        <v>1</v>
      </c>
      <c r="F84" s="1">
        <v>1</v>
      </c>
      <c r="G84" s="11"/>
      <c r="H84" s="2"/>
      <c r="I84" s="1"/>
      <c r="J84" s="1"/>
      <c r="K84" s="1"/>
      <c r="L84" s="1"/>
      <c r="M84" s="28"/>
      <c r="N84" s="2"/>
      <c r="O84" s="1"/>
      <c r="P84" s="1"/>
      <c r="Q84" s="1"/>
      <c r="R84" s="1"/>
      <c r="S84" s="11"/>
    </row>
    <row r="85" spans="1:19" ht="11.25">
      <c r="A85" s="26" t="s">
        <v>13</v>
      </c>
      <c r="B85" s="2">
        <f>F85</f>
        <v>2</v>
      </c>
      <c r="C85" s="1"/>
      <c r="D85" s="1"/>
      <c r="E85" s="1"/>
      <c r="F85" s="1">
        <v>2</v>
      </c>
      <c r="G85" s="11"/>
      <c r="H85" s="2"/>
      <c r="I85" s="1"/>
      <c r="J85" s="1"/>
      <c r="K85" s="1"/>
      <c r="L85" s="1"/>
      <c r="M85" s="28"/>
      <c r="N85" s="2"/>
      <c r="O85" s="1"/>
      <c r="P85" s="1"/>
      <c r="Q85" s="1"/>
      <c r="R85" s="1"/>
      <c r="S85" s="11"/>
    </row>
    <row r="86" spans="1:19" ht="11.25">
      <c r="A86" s="26" t="s">
        <v>14</v>
      </c>
      <c r="B86" s="2">
        <f>C86+D86+E86+F86+G86</f>
        <v>17</v>
      </c>
      <c r="C86" s="1">
        <v>6</v>
      </c>
      <c r="D86" s="1">
        <v>1</v>
      </c>
      <c r="E86" s="1">
        <v>3</v>
      </c>
      <c r="F86" s="1">
        <v>5</v>
      </c>
      <c r="G86" s="11">
        <v>2</v>
      </c>
      <c r="H86" s="2"/>
      <c r="I86" s="1"/>
      <c r="J86" s="1"/>
      <c r="K86" s="1"/>
      <c r="L86" s="1"/>
      <c r="M86" s="28"/>
      <c r="N86" s="2"/>
      <c r="O86" s="1"/>
      <c r="P86" s="1"/>
      <c r="Q86" s="1"/>
      <c r="R86" s="1"/>
      <c r="S86" s="11"/>
    </row>
    <row r="87" spans="1:19" ht="12" thickBot="1">
      <c r="A87" s="29" t="s">
        <v>15</v>
      </c>
      <c r="B87" s="13"/>
      <c r="C87" s="14"/>
      <c r="D87" s="14"/>
      <c r="E87" s="14"/>
      <c r="F87" s="14"/>
      <c r="G87" s="15"/>
      <c r="H87" s="13"/>
      <c r="I87" s="14"/>
      <c r="J87" s="14"/>
      <c r="K87" s="14"/>
      <c r="L87" s="14"/>
      <c r="M87" s="30"/>
      <c r="N87" s="13"/>
      <c r="O87" s="14"/>
      <c r="P87" s="14"/>
      <c r="Q87" s="14"/>
      <c r="R87" s="14"/>
      <c r="S87" s="15"/>
    </row>
    <row r="88" spans="1:19" ht="12" thickBot="1">
      <c r="A88" s="17" t="s">
        <v>16</v>
      </c>
      <c r="B88" s="17">
        <f aca="true" t="shared" si="5" ref="B88:G88">SUM(B81:B87)</f>
        <v>43</v>
      </c>
      <c r="C88" s="18">
        <f t="shared" si="5"/>
        <v>9</v>
      </c>
      <c r="D88" s="18">
        <f t="shared" si="5"/>
        <v>6</v>
      </c>
      <c r="E88" s="18">
        <f t="shared" si="5"/>
        <v>7</v>
      </c>
      <c r="F88" s="18">
        <f t="shared" si="5"/>
        <v>14</v>
      </c>
      <c r="G88" s="19">
        <f t="shared" si="5"/>
        <v>7</v>
      </c>
      <c r="H88" s="17"/>
      <c r="I88" s="18"/>
      <c r="J88" s="18"/>
      <c r="K88" s="18"/>
      <c r="L88" s="18"/>
      <c r="M88" s="18"/>
      <c r="N88" s="17"/>
      <c r="O88" s="18"/>
      <c r="P88" s="18"/>
      <c r="Q88" s="18"/>
      <c r="R88" s="18"/>
      <c r="S88" s="19"/>
    </row>
  </sheetData>
  <mergeCells count="26">
    <mergeCell ref="A2:S2"/>
    <mergeCell ref="A3:S3"/>
    <mergeCell ref="B4:G4"/>
    <mergeCell ref="H4:M4"/>
    <mergeCell ref="N4:S4"/>
    <mergeCell ref="B12:G12"/>
    <mergeCell ref="H12:M12"/>
    <mergeCell ref="N12:S12"/>
    <mergeCell ref="B24:G24"/>
    <mergeCell ref="H24:M24"/>
    <mergeCell ref="N24:S24"/>
    <mergeCell ref="N63:S63"/>
    <mergeCell ref="A45:S45"/>
    <mergeCell ref="A46:S46"/>
    <mergeCell ref="B47:G47"/>
    <mergeCell ref="H47:M47"/>
    <mergeCell ref="N47:S47"/>
    <mergeCell ref="A61:S61"/>
    <mergeCell ref="A62:S62"/>
    <mergeCell ref="B63:G63"/>
    <mergeCell ref="H63:M63"/>
    <mergeCell ref="A77:S77"/>
    <mergeCell ref="A78:S78"/>
    <mergeCell ref="B79:G79"/>
    <mergeCell ref="H79:M79"/>
    <mergeCell ref="N79:S79"/>
  </mergeCells>
  <printOptions/>
  <pageMargins left="0.75" right="0.75" top="1" bottom="1" header="0.4921259845" footer="0.4921259845"/>
  <pageSetup firstPageNumber="88" useFirstPageNumber="1" horizontalDpi="300" verticalDpi="3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Univerzita Mateja Bela</dc:creator>
  <cp:keywords/>
  <dc:description/>
  <cp:lastModifiedBy>Rektorat</cp:lastModifiedBy>
  <cp:lastPrinted>2007-01-10T08:22:45Z</cp:lastPrinted>
  <dcterms:created xsi:type="dcterms:W3CDTF">2002-11-13T14:21:39Z</dcterms:created>
  <dcterms:modified xsi:type="dcterms:W3CDTF">2007-02-22T16:21:27Z</dcterms:modified>
  <cp:category/>
  <cp:version/>
  <cp:contentType/>
  <cp:contentStatus/>
</cp:coreProperties>
</file>